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F:\ARCHIVED K DRIVE PDFS\MISC folder for posting PDFs online\"/>
    </mc:Choice>
  </mc:AlternateContent>
  <xr:revisionPtr revIDLastSave="0" documentId="8_{41D54CEA-BB0B-4A9C-A00D-8E6F53B350B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Calculation" sheetId="1" r:id="rId1"/>
  </sheets>
  <externalReferences>
    <externalReference r:id="rId2"/>
  </externalReferences>
  <definedNames>
    <definedName name="_xlnm._FilterDatabase" localSheetId="0" hidden="1">Calculation!$F$14:$G$57</definedName>
    <definedName name="discharge">[1]Discharges!$C$7:$K$81</definedName>
    <definedName name="Hospital_Assessment.accdb" localSheetId="0" hidden="1">Calculation!$A$14:$E$73</definedName>
    <definedName name="_xlnm.Print_Area" localSheetId="0">Calculation!$A:$O</definedName>
    <definedName name="_xlnm.Print_Titles" localSheetId="0">Calculation!$14:$14</definedName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Calculation!#REF!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B5" i="1"/>
  <c r="A4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Hospital Assessment" type="5" refreshedVersion="6" deleted="1" background="1" saveData="1">
    <dbPr connection="" command="" commandType="3"/>
  </connection>
</connections>
</file>

<file path=xl/sharedStrings.xml><?xml version="1.0" encoding="utf-8"?>
<sst xmlns="http://schemas.openxmlformats.org/spreadsheetml/2006/main" count="368" uniqueCount="237">
  <si>
    <t>State of Utah Medicaid</t>
  </si>
  <si>
    <t>Assessment IV (26-36d)</t>
  </si>
  <si>
    <t>Assessment II (26-36b)</t>
  </si>
  <si>
    <t>Assessment III (26-36c)</t>
  </si>
  <si>
    <t>Hospital Assessment/Payment</t>
  </si>
  <si>
    <t>OP Private UPL</t>
  </si>
  <si>
    <t>Targeted Adult Medicaid (TAM)</t>
  </si>
  <si>
    <t>Source Data:  Medicaid ServiceDate</t>
  </si>
  <si>
    <t>UPL Payment</t>
  </si>
  <si>
    <t>Private Hospital Portion (69%)</t>
  </si>
  <si>
    <t>Q3</t>
  </si>
  <si>
    <t>State Match Rate for Paid Dates</t>
  </si>
  <si>
    <t>Private Hospital Discharges</t>
  </si>
  <si>
    <t>Paid Dates:</t>
  </si>
  <si>
    <t>Non-Federal Share of ACO Spend</t>
  </si>
  <si>
    <t>Total Seed</t>
  </si>
  <si>
    <t>Private Hospital Per Discharge Amt</t>
  </si>
  <si>
    <t>Discharge Data:</t>
  </si>
  <si>
    <t>Additional assessment to collect per quarter (26-36a-203) $250K</t>
  </si>
  <si>
    <t>State Teaching Hospital Portion (30%)</t>
  </si>
  <si>
    <t>Assessment to Collect</t>
  </si>
  <si>
    <t>Hospital Share (45%)</t>
  </si>
  <si>
    <t>State Teaching Hospital Discharges</t>
  </si>
  <si>
    <t>Private Hospital Adjusted Discharges</t>
  </si>
  <si>
    <t>State Teaching Hospital Per Discharge Amt</t>
  </si>
  <si>
    <t>Assessment per Discharge (Qtr)</t>
  </si>
  <si>
    <t>NSGO Hospital Portion (1%)</t>
  </si>
  <si>
    <t>NSGO Hospital Discharges</t>
  </si>
  <si>
    <t>NSGO Hospital Per Discharge Amt</t>
  </si>
  <si>
    <t>Total Amount to Collect</t>
  </si>
  <si>
    <t>Totals</t>
  </si>
  <si>
    <t>Providers</t>
  </si>
  <si>
    <t>ProviderID</t>
  </si>
  <si>
    <t>Medicare Number</t>
  </si>
  <si>
    <t>Provider Name</t>
  </si>
  <si>
    <t>Chain</t>
  </si>
  <si>
    <t>UPLGroup</t>
  </si>
  <si>
    <t>Total Hospital Discharges (Medicare Cost Report)</t>
  </si>
  <si>
    <t>Assessment IV</t>
  </si>
  <si>
    <t>Adjusted Hospital Discharges</t>
  </si>
  <si>
    <t>Assessment II
OP UPL Portion</t>
  </si>
  <si>
    <t>Assessment II
TAM Portion</t>
  </si>
  <si>
    <t>IGT Recon Amount</t>
  </si>
  <si>
    <t>Assessment III</t>
  </si>
  <si>
    <t>Invoice Total</t>
  </si>
  <si>
    <t>870271937100</t>
  </si>
  <si>
    <t>461335</t>
  </si>
  <si>
    <t>BEAVER VALLEY HOSPITAL</t>
  </si>
  <si>
    <t>Other</t>
  </si>
  <si>
    <t>NSGO</t>
  </si>
  <si>
    <t>876000309018</t>
  </si>
  <si>
    <t>461333</t>
  </si>
  <si>
    <t>GARFIELD MEMORIAL HOSP</t>
  </si>
  <si>
    <t>870212456005</t>
  </si>
  <si>
    <t>461306</t>
  </si>
  <si>
    <t>GUNNISON VALLEY HOSPITAL</t>
  </si>
  <si>
    <t>870467930003</t>
  </si>
  <si>
    <t>461309</t>
  </si>
  <si>
    <t>KANE COUNTY HOSPITAL</t>
  </si>
  <si>
    <t>870222074005</t>
  </si>
  <si>
    <t>461305</t>
  </si>
  <si>
    <t>MILFORD VALLEY MEM HOSP</t>
  </si>
  <si>
    <t>876000616019</t>
  </si>
  <si>
    <t>461308</t>
  </si>
  <si>
    <t>SAN JUAN HOSPITAL</t>
  </si>
  <si>
    <t>870269232020</t>
  </si>
  <si>
    <t>460044</t>
  </si>
  <si>
    <t>ALTA VIEW HOSPITAL</t>
  </si>
  <si>
    <t>IHC</t>
  </si>
  <si>
    <t>Private</t>
  </si>
  <si>
    <t>870269232212</t>
  </si>
  <si>
    <t>460023</t>
  </si>
  <si>
    <t>AMERICAN FORK HOSPITAL</t>
  </si>
  <si>
    <t>621762532020</t>
  </si>
  <si>
    <t>460030</t>
  </si>
  <si>
    <t>ASHLEY REGIONAL MED CNTR</t>
  </si>
  <si>
    <t>870269232291</t>
  </si>
  <si>
    <t>460039</t>
  </si>
  <si>
    <t>BEAR RIVER VALLEY HOSPITAL</t>
  </si>
  <si>
    <t>Not Medicaid 2</t>
  </si>
  <si>
    <t>464007</t>
  </si>
  <si>
    <t>BENCHMARK BHVRL HLTH SYSTEM</t>
  </si>
  <si>
    <t>200743054001</t>
  </si>
  <si>
    <t>461310</t>
  </si>
  <si>
    <t>BLUE MOUNTAIN HOSPITAL</t>
  </si>
  <si>
    <t>870318837007</t>
  </si>
  <si>
    <t>460017</t>
  </si>
  <si>
    <t>BRIGHAM CITY COMM HOSP</t>
  </si>
  <si>
    <t>MountainStar</t>
  </si>
  <si>
    <t>471210615001</t>
  </si>
  <si>
    <t>460054</t>
  </si>
  <si>
    <t>CACHE VALLEY HOSPITAL</t>
  </si>
  <si>
    <t>621762357001</t>
  </si>
  <si>
    <t>460011</t>
  </si>
  <si>
    <t>CASTLEVIEW HOSPITAL LLC</t>
  </si>
  <si>
    <t>870269232307</t>
  </si>
  <si>
    <t>460007</t>
  </si>
  <si>
    <t>CEDAR CITY HOSPITAL</t>
  </si>
  <si>
    <t>Not Medicaid 3</t>
  </si>
  <si>
    <t>999101</t>
  </si>
  <si>
    <t>CENTER FOR CHANGE</t>
  </si>
  <si>
    <t>876000887008</t>
  </si>
  <si>
    <t>461304</t>
  </si>
  <si>
    <t>CENTRAL VALLEY MEDICAL CTR</t>
  </si>
  <si>
    <t>870231682043</t>
  </si>
  <si>
    <t>464012</t>
  </si>
  <si>
    <t>CHRISTUS MARIAN CENTER</t>
  </si>
  <si>
    <t>680562507001</t>
  </si>
  <si>
    <t>460041</t>
  </si>
  <si>
    <t>DAVIS HOSPITAL &amp; MED CNTR</t>
  </si>
  <si>
    <t>Iasis</t>
  </si>
  <si>
    <t>870269232257</t>
  </si>
  <si>
    <t>461300</t>
  </si>
  <si>
    <t>DELTA COMMUNITY MED CNTR</t>
  </si>
  <si>
    <t>870269232261</t>
  </si>
  <si>
    <t>460021</t>
  </si>
  <si>
    <t>DIXIE MEDICAL CENTER</t>
  </si>
  <si>
    <t>870269232180</t>
  </si>
  <si>
    <t>461301</t>
  </si>
  <si>
    <t>FILLMORE HOSPITAL</t>
  </si>
  <si>
    <t>631105917038</t>
  </si>
  <si>
    <t>463025</t>
  </si>
  <si>
    <t>HEALTHSOUTH</t>
  </si>
  <si>
    <t>870269232341</t>
  </si>
  <si>
    <t>461307</t>
  </si>
  <si>
    <t>HEBER VALLEY MEDICAL CTR</t>
  </si>
  <si>
    <t>870401574007</t>
  </si>
  <si>
    <t>464015</t>
  </si>
  <si>
    <t>HIGHLAND RIDGE</t>
  </si>
  <si>
    <t>942854057207</t>
  </si>
  <si>
    <t>460058</t>
  </si>
  <si>
    <t>IHC RIVERTON HOSPITAL</t>
  </si>
  <si>
    <t>870269232338</t>
  </si>
  <si>
    <t>460010</t>
  </si>
  <si>
    <t>INTERMOUNTAIN MEDICAL CENTER</t>
  </si>
  <si>
    <t>820588653001</t>
  </si>
  <si>
    <t>460051</t>
  </si>
  <si>
    <t>JORDAN VALLEY HOSP LP</t>
  </si>
  <si>
    <t>870322019001</t>
  </si>
  <si>
    <t>460042</t>
  </si>
  <si>
    <t>LAKEVIEW HOSPITAL</t>
  </si>
  <si>
    <t>870269232209</t>
  </si>
  <si>
    <t>460006</t>
  </si>
  <si>
    <t>LDS HOSPITAL</t>
  </si>
  <si>
    <t>870269232176</t>
  </si>
  <si>
    <t>460015</t>
  </si>
  <si>
    <t>LOGAN REGIONAL MED CENTER</t>
  </si>
  <si>
    <t>251925376001</t>
  </si>
  <si>
    <t>460060</t>
  </si>
  <si>
    <t>LONE PEAK HOSPITAL</t>
  </si>
  <si>
    <t>870269232274</t>
  </si>
  <si>
    <t>460004</t>
  </si>
  <si>
    <t>MCKAY DEE HOSPITAL</t>
  </si>
  <si>
    <t>870270956005</t>
  </si>
  <si>
    <t>461302</t>
  </si>
  <si>
    <t>MOAB REGIONAL HOSPITAL</t>
  </si>
  <si>
    <t>870333048001</t>
  </si>
  <si>
    <t>460013</t>
  </si>
  <si>
    <t>MOUNTAIN VIEW HOSPITAL</t>
  </si>
  <si>
    <t>870619248011</t>
  </si>
  <si>
    <t>460014</t>
  </si>
  <si>
    <t>MOUNTAIN WEST MEDICAL CNTR (Tooele)</t>
  </si>
  <si>
    <t>462249421001</t>
  </si>
  <si>
    <t>463027</t>
  </si>
  <si>
    <t>NORTHERN UTAH REHABILITATION HOSPITAL</t>
  </si>
  <si>
    <t>721254895009</t>
  </si>
  <si>
    <t>460005</t>
  </si>
  <si>
    <t>OGDEN REGIONAL MEDICAL CTR</t>
  </si>
  <si>
    <t>870269232033</t>
  </si>
  <si>
    <t>460043</t>
  </si>
  <si>
    <t>OREM COMMUNITY HOSPITAL</t>
  </si>
  <si>
    <t>942854057033</t>
  </si>
  <si>
    <t>460049</t>
  </si>
  <si>
    <t>ORTHOPEDIC SPECIALTY HOSP</t>
  </si>
  <si>
    <t>942854057197</t>
  </si>
  <si>
    <t>460057</t>
  </si>
  <si>
    <t>PARK CITY MEDICAL CENTER</t>
  </si>
  <si>
    <t>942854058211</t>
  </si>
  <si>
    <t>463301</t>
  </si>
  <si>
    <t>PRIMARY CHILDRENS MED CNTR</t>
  </si>
  <si>
    <t>943430659001</t>
  </si>
  <si>
    <t>462004</t>
  </si>
  <si>
    <t>PROMISE HOSPITAL OF SALT LAKE</t>
  </si>
  <si>
    <t>233044423002</t>
  </si>
  <si>
    <t>464014</t>
  </si>
  <si>
    <t>PROVO CANYON BEHAVIORAL HOSPITAL</t>
  </si>
  <si>
    <t>271365684001</t>
  </si>
  <si>
    <t>464013</t>
  </si>
  <si>
    <t>SALT LAKE CITY BEHAVIORAL HEALTH</t>
  </si>
  <si>
    <t>621795214002</t>
  </si>
  <si>
    <t>460003</t>
  </si>
  <si>
    <t>SALT LAKE REG MED CNTR</t>
  </si>
  <si>
    <t>870269232288</t>
  </si>
  <si>
    <t>461303</t>
  </si>
  <si>
    <t>SANPETE VALLEY HOSPITAL</t>
  </si>
  <si>
    <t>870269232324</t>
  </si>
  <si>
    <t>460026</t>
  </si>
  <si>
    <t>SEVIER VALLEY MEDICAL CNTR</t>
  </si>
  <si>
    <t>362193608001</t>
  </si>
  <si>
    <t>463302</t>
  </si>
  <si>
    <t>SHRINERS HOSP FOR CHILDREN</t>
  </si>
  <si>
    <t>870257692000</t>
  </si>
  <si>
    <t>462003</t>
  </si>
  <si>
    <t>SOUTH DAVIS COMMUNITY HOSPITAL</t>
  </si>
  <si>
    <t>621650573021</t>
  </si>
  <si>
    <t>460047</t>
  </si>
  <si>
    <t>ST MARKS HOSPITAL</t>
  </si>
  <si>
    <t>911982083001</t>
  </si>
  <si>
    <t>999104</t>
  </si>
  <si>
    <t>THE AUBERGE AT ASPEN PARK</t>
  </si>
  <si>
    <t>621831495013</t>
  </si>
  <si>
    <t>460052</t>
  </si>
  <si>
    <t>TIMPANOGOS REGIONAL HOSP</t>
  </si>
  <si>
    <t>870276435005</t>
  </si>
  <si>
    <t>460019</t>
  </si>
  <si>
    <t>UINTAH BASIN MEDICAL CNTR</t>
  </si>
  <si>
    <t>870269232162</t>
  </si>
  <si>
    <t>460001</t>
  </si>
  <si>
    <t>UTAH VALLEY REG MED CNTR</t>
  </si>
  <si>
    <t>203800889001</t>
  </si>
  <si>
    <t>462005</t>
  </si>
  <si>
    <t>UTAH VALLEY SPECIALTY HOSPITAL</t>
  </si>
  <si>
    <t>Not Medicaid 1</t>
  </si>
  <si>
    <t>999100</t>
  </si>
  <si>
    <t>VIEWPOINT CENTER</t>
  </si>
  <si>
    <t>876000525088</t>
  </si>
  <si>
    <t>460009</t>
  </si>
  <si>
    <t>UNIVERSITY OF UTAH HOSP</t>
  </si>
  <si>
    <t>State</t>
  </si>
  <si>
    <t>Calculation Sign Off</t>
  </si>
  <si>
    <t>_______________________________</t>
  </si>
  <si>
    <t>___/___/______</t>
  </si>
  <si>
    <t>BFS Reimbursement Unit Manager</t>
  </si>
  <si>
    <t>Date</t>
  </si>
  <si>
    <t>BFS Bureau Director</t>
  </si>
  <si>
    <t>TAM Amount and FMAP Sign Off</t>
  </si>
  <si>
    <t>BFS Reimbursement 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</si>
</sst>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/>
    <xf numFmtId="0" fontId="10" fillId="0" borderId="0"/>
  </cellStyleXfs>
  <cellXfs count="100">
    <xf numFmtId="0" fontId="0" fillId="0" borderId="0" xfId="0"/>
    <xf numFmtId="0" fontId="4" fillId="0" borderId="0" xfId="0" applyFont="1"/>
    <xf numFmtId="0" fontId="4" fillId="0" borderId="0" xfId="0" applyNumberFormat="1" applyFont="1"/>
    <xf numFmtId="164" fontId="4" fillId="0" borderId="0" xfId="1" applyNumberFormat="1" applyFont="1"/>
    <xf numFmtId="49" fontId="7" fillId="0" borderId="0" xfId="0" applyNumberFormat="1" applyFont="1" applyAlignment="1"/>
    <xf numFmtId="0" fontId="8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vertical="center"/>
    </xf>
    <xf numFmtId="49" fontId="4" fillId="0" borderId="0" xfId="0" applyNumberFormat="1" applyFont="1" applyAlignment="1"/>
    <xf numFmtId="0" fontId="8" fillId="0" borderId="4" xfId="0" applyFont="1" applyBorder="1" applyAlignment="1">
      <alignment vertical="center" wrapText="1"/>
    </xf>
    <xf numFmtId="44" fontId="3" fillId="2" borderId="0" xfId="2" applyFont="1" applyFill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44" fontId="4" fillId="3" borderId="0" xfId="2" applyFont="1" applyFill="1" applyBorder="1" applyAlignment="1">
      <alignment vertical="center"/>
    </xf>
    <xf numFmtId="0" fontId="0" fillId="0" borderId="5" xfId="0" applyBorder="1"/>
    <xf numFmtId="0" fontId="8" fillId="0" borderId="13" xfId="0" applyFont="1" applyBorder="1" applyAlignment="1">
      <alignment vertical="center" wrapText="1"/>
    </xf>
    <xf numFmtId="44" fontId="3" fillId="4" borderId="5" xfId="2" applyFont="1" applyFill="1" applyBorder="1" applyAlignment="1">
      <alignment vertical="center"/>
    </xf>
    <xf numFmtId="0" fontId="4" fillId="0" borderId="0" xfId="0" quotePrefix="1" applyFont="1" applyFill="1" applyAlignment="1">
      <alignment horizontal="left" vertical="center"/>
    </xf>
    <xf numFmtId="0" fontId="4" fillId="5" borderId="0" xfId="0" applyNumberFormat="1" applyFont="1" applyFill="1" applyAlignment="1">
      <alignment vertical="center"/>
    </xf>
    <xf numFmtId="10" fontId="4" fillId="0" borderId="0" xfId="3" applyNumberFormat="1" applyFont="1" applyFill="1" applyBorder="1" applyAlignment="1">
      <alignment vertical="center"/>
    </xf>
    <xf numFmtId="0" fontId="8" fillId="0" borderId="14" xfId="0" applyFont="1" applyBorder="1" applyAlignment="1">
      <alignment vertical="center" wrapText="1"/>
    </xf>
    <xf numFmtId="164" fontId="4" fillId="0" borderId="0" xfId="1" applyNumberFormat="1" applyFont="1" applyFill="1" applyBorder="1" applyAlignment="1">
      <alignment vertical="center"/>
    </xf>
    <xf numFmtId="164" fontId="4" fillId="0" borderId="5" xfId="1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 wrapText="1"/>
    </xf>
    <xf numFmtId="0" fontId="2" fillId="0" borderId="0" xfId="0" applyFont="1"/>
    <xf numFmtId="43" fontId="4" fillId="6" borderId="5" xfId="0" applyNumberFormat="1" applyFont="1" applyFill="1" applyBorder="1" applyAlignment="1">
      <alignment vertical="center"/>
    </xf>
    <xf numFmtId="44" fontId="4" fillId="0" borderId="0" xfId="2" applyFont="1" applyBorder="1" applyAlignment="1">
      <alignment vertical="center"/>
    </xf>
    <xf numFmtId="44" fontId="4" fillId="0" borderId="5" xfId="2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5" borderId="0" xfId="0" applyNumberFormat="1" applyFont="1" applyFill="1" applyAlignment="1">
      <alignment horizontal="left" vertical="center"/>
    </xf>
    <xf numFmtId="0" fontId="9" fillId="0" borderId="0" xfId="0" applyFont="1"/>
    <xf numFmtId="164" fontId="4" fillId="0" borderId="5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vertical="center"/>
    </xf>
    <xf numFmtId="44" fontId="4" fillId="7" borderId="0" xfId="2" applyFont="1" applyFill="1" applyBorder="1" applyAlignment="1">
      <alignment vertical="center"/>
    </xf>
    <xf numFmtId="44" fontId="3" fillId="8" borderId="5" xfId="2" applyFont="1" applyFill="1" applyBorder="1" applyAlignment="1">
      <alignment vertical="center"/>
    </xf>
    <xf numFmtId="0" fontId="4" fillId="0" borderId="0" xfId="0" applyFont="1" applyAlignment="1"/>
    <xf numFmtId="44" fontId="4" fillId="0" borderId="5" xfId="0" applyNumberFormat="1" applyFont="1" applyBorder="1" applyAlignment="1">
      <alignment vertical="center"/>
    </xf>
    <xf numFmtId="0" fontId="4" fillId="0" borderId="0" xfId="0" applyNumberFormat="1" applyFont="1" applyAlignment="1"/>
    <xf numFmtId="0" fontId="2" fillId="0" borderId="0" xfId="0" applyFont="1" applyAlignment="1">
      <alignment horizontal="right"/>
    </xf>
    <xf numFmtId="165" fontId="4" fillId="0" borderId="5" xfId="2" applyNumberFormat="1" applyFont="1" applyBorder="1" applyAlignment="1">
      <alignment vertical="center"/>
    </xf>
    <xf numFmtId="165" fontId="4" fillId="0" borderId="0" xfId="2" applyNumberFormat="1" applyFont="1" applyBorder="1" applyAlignment="1">
      <alignment vertical="center"/>
    </xf>
    <xf numFmtId="44" fontId="4" fillId="9" borderId="0" xfId="2" applyFont="1" applyFill="1" applyBorder="1" applyAlignment="1">
      <alignment vertical="center"/>
    </xf>
    <xf numFmtId="44" fontId="3" fillId="10" borderId="5" xfId="2" applyFont="1" applyFill="1" applyBorder="1" applyAlignment="1">
      <alignment vertical="center"/>
    </xf>
    <xf numFmtId="44" fontId="4" fillId="0" borderId="5" xfId="0" applyNumberFormat="1" applyFont="1" applyFill="1" applyBorder="1" applyAlignment="1">
      <alignment vertical="center"/>
    </xf>
    <xf numFmtId="49" fontId="8" fillId="0" borderId="15" xfId="4" applyNumberFormat="1" applyFont="1" applyFill="1" applyBorder="1" applyAlignment="1">
      <alignment horizontal="right"/>
    </xf>
    <xf numFmtId="49" fontId="8" fillId="0" borderId="16" xfId="4" applyNumberFormat="1" applyFont="1" applyFill="1" applyBorder="1" applyAlignment="1">
      <alignment horizontal="right"/>
    </xf>
    <xf numFmtId="164" fontId="8" fillId="0" borderId="17" xfId="1" applyNumberFormat="1" applyFont="1" applyFill="1" applyBorder="1" applyAlignment="1">
      <alignment horizontal="right" wrapText="1"/>
    </xf>
    <xf numFmtId="44" fontId="8" fillId="0" borderId="18" xfId="2" applyFont="1" applyFill="1" applyBorder="1" applyAlignment="1">
      <alignment horizontal="right"/>
    </xf>
    <xf numFmtId="44" fontId="8" fillId="0" borderId="8" xfId="2" applyFont="1" applyFill="1" applyBorder="1" applyAlignment="1">
      <alignment horizontal="right"/>
    </xf>
    <xf numFmtId="164" fontId="8" fillId="0" borderId="19" xfId="1" applyNumberFormat="1" applyFont="1" applyFill="1" applyBorder="1" applyAlignment="1">
      <alignment horizontal="right" wrapText="1"/>
    </xf>
    <xf numFmtId="44" fontId="8" fillId="0" borderId="19" xfId="2" applyFont="1" applyFill="1" applyBorder="1" applyAlignment="1">
      <alignment horizontal="right"/>
    </xf>
    <xf numFmtId="44" fontId="8" fillId="0" borderId="20" xfId="2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8" fillId="11" borderId="15" xfId="0" quotePrefix="1" applyFont="1" applyFill="1" applyBorder="1" applyAlignment="1">
      <alignment horizontal="center" wrapText="1"/>
    </xf>
    <xf numFmtId="49" fontId="8" fillId="11" borderId="15" xfId="0" quotePrefix="1" applyNumberFormat="1" applyFont="1" applyFill="1" applyBorder="1" applyAlignment="1">
      <alignment horizontal="center" wrapText="1"/>
    </xf>
    <xf numFmtId="0" fontId="8" fillId="11" borderId="16" xfId="0" quotePrefix="1" applyFont="1" applyFill="1" applyBorder="1" applyAlignment="1">
      <alignment horizontal="center" wrapText="1"/>
    </xf>
    <xf numFmtId="164" fontId="8" fillId="5" borderId="21" xfId="1" quotePrefix="1" applyNumberFormat="1" applyFont="1" applyFill="1" applyBorder="1" applyAlignment="1">
      <alignment horizontal="center" wrapText="1"/>
    </xf>
    <xf numFmtId="0" fontId="8" fillId="11" borderId="22" xfId="0" quotePrefix="1" applyFont="1" applyFill="1" applyBorder="1" applyAlignment="1">
      <alignment horizontal="center" wrapText="1"/>
    </xf>
    <xf numFmtId="164" fontId="8" fillId="5" borderId="15" xfId="1" quotePrefix="1" applyNumberFormat="1" applyFont="1" applyFill="1" applyBorder="1" applyAlignment="1">
      <alignment horizontal="center" wrapText="1"/>
    </xf>
    <xf numFmtId="44" fontId="8" fillId="11" borderId="15" xfId="2" quotePrefix="1" applyFont="1" applyFill="1" applyBorder="1" applyAlignment="1">
      <alignment horizontal="center" wrapText="1"/>
    </xf>
    <xf numFmtId="44" fontId="8" fillId="11" borderId="22" xfId="2" quotePrefix="1" applyFont="1" applyFill="1" applyBorder="1" applyAlignment="1">
      <alignment horizontal="center" wrapText="1"/>
    </xf>
    <xf numFmtId="44" fontId="8" fillId="11" borderId="23" xfId="2" quotePrefix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49" fontId="4" fillId="0" borderId="0" xfId="0" applyNumberFormat="1" applyFont="1"/>
    <xf numFmtId="164" fontId="4" fillId="0" borderId="24" xfId="1" applyNumberFormat="1" applyFont="1" applyBorder="1"/>
    <xf numFmtId="44" fontId="4" fillId="0" borderId="25" xfId="2" applyFont="1" applyBorder="1"/>
    <xf numFmtId="44" fontId="4" fillId="0" borderId="26" xfId="2" applyFont="1" applyBorder="1"/>
    <xf numFmtId="164" fontId="4" fillId="0" borderId="27" xfId="1" applyNumberFormat="1" applyFont="1" applyBorder="1"/>
    <xf numFmtId="44" fontId="4" fillId="0" borderId="28" xfId="2" applyFont="1" applyBorder="1"/>
    <xf numFmtId="44" fontId="4" fillId="0" borderId="29" xfId="2" applyFont="1" applyBorder="1"/>
    <xf numFmtId="164" fontId="4" fillId="0" borderId="30" xfId="1" applyNumberFormat="1" applyFont="1" applyBorder="1"/>
    <xf numFmtId="44" fontId="4" fillId="0" borderId="31" xfId="2" applyFont="1" applyBorder="1"/>
    <xf numFmtId="44" fontId="4" fillId="0" borderId="32" xfId="2" applyFont="1" applyBorder="1"/>
    <xf numFmtId="164" fontId="4" fillId="0" borderId="33" xfId="1" applyNumberFormat="1" applyFont="1" applyBorder="1"/>
    <xf numFmtId="44" fontId="4" fillId="0" borderId="34" xfId="2" applyFont="1" applyBorder="1"/>
    <xf numFmtId="44" fontId="4" fillId="0" borderId="35" xfId="2" applyFont="1" applyBorder="1"/>
    <xf numFmtId="0" fontId="4" fillId="0" borderId="36" xfId="5" applyFont="1" applyFill="1" applyBorder="1" applyAlignment="1">
      <alignment wrapText="1"/>
    </xf>
    <xf numFmtId="49" fontId="4" fillId="0" borderId="36" xfId="5" applyNumberFormat="1" applyFont="1" applyFill="1" applyBorder="1" applyAlignment="1">
      <alignment wrapText="1"/>
    </xf>
    <xf numFmtId="0" fontId="4" fillId="0" borderId="37" xfId="5" applyFont="1" applyFill="1" applyBorder="1" applyAlignment="1">
      <alignment wrapText="1"/>
    </xf>
    <xf numFmtId="164" fontId="4" fillId="0" borderId="38" xfId="1" applyNumberFormat="1" applyFont="1" applyBorder="1"/>
    <xf numFmtId="44" fontId="4" fillId="0" borderId="39" xfId="2" applyFont="1" applyBorder="1"/>
    <xf numFmtId="44" fontId="4" fillId="0" borderId="40" xfId="2" applyFont="1" applyBorder="1"/>
    <xf numFmtId="164" fontId="4" fillId="0" borderId="41" xfId="1" applyNumberFormat="1" applyFont="1" applyBorder="1"/>
    <xf numFmtId="44" fontId="4" fillId="0" borderId="42" xfId="2" applyFont="1" applyBorder="1"/>
    <xf numFmtId="44" fontId="4" fillId="0" borderId="43" xfId="2" applyFont="1" applyBorder="1"/>
    <xf numFmtId="0" fontId="0" fillId="0" borderId="0" xfId="0" applyAlignment="1">
      <alignment wrapText="1"/>
    </xf>
    <xf numFmtId="0" fontId="11" fillId="0" borderId="0" xfId="0" applyFont="1"/>
    <xf numFmtId="0" fontId="12" fillId="0" borderId="0" xfId="0" applyFont="1"/>
    <xf numFmtId="164" fontId="4" fillId="0" borderId="0" xfId="1" applyNumberFormat="1" applyFont="1" applyAlignment="1">
      <alignment wrapText="1"/>
    </xf>
    <xf numFmtId="0" fontId="12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164" fontId="5" fillId="0" borderId="3" xfId="1" applyNumberFormat="1" applyFont="1" applyBorder="1" applyAlignment="1">
      <alignment horizontal="center"/>
    </xf>
    <xf numFmtId="164" fontId="5" fillId="0" borderId="2" xfId="1" applyNumberFormat="1" applyFont="1" applyBorder="1" applyAlignment="1">
      <alignment horizontal="center"/>
    </xf>
    <xf numFmtId="164" fontId="8" fillId="0" borderId="6" xfId="1" applyNumberFormat="1" applyFont="1" applyBorder="1" applyAlignment="1">
      <alignment horizontal="center" vertical="center"/>
    </xf>
    <xf numFmtId="164" fontId="8" fillId="0" borderId="7" xfId="1" applyNumberFormat="1" applyFont="1" applyBorder="1" applyAlignment="1">
      <alignment horizontal="center" vertical="center"/>
    </xf>
    <xf numFmtId="164" fontId="8" fillId="0" borderId="8" xfId="1" applyNumberFormat="1" applyFont="1" applyBorder="1" applyAlignment="1">
      <alignment horizontal="center" vertical="center"/>
    </xf>
    <xf numFmtId="164" fontId="8" fillId="0" borderId="9" xfId="1" applyNumberFormat="1" applyFont="1" applyBorder="1" applyAlignment="1">
      <alignment horizontal="center" vertical="center"/>
    </xf>
    <xf numFmtId="164" fontId="8" fillId="0" borderId="10" xfId="1" applyNumberFormat="1" applyFont="1" applyBorder="1" applyAlignment="1">
      <alignment horizontal="center" vertical="center"/>
    </xf>
    <xf numFmtId="164" fontId="8" fillId="0" borderId="11" xfId="1" applyNumberFormat="1" applyFont="1" applyBorder="1" applyAlignment="1">
      <alignment horizontal="center" vertical="center"/>
    </xf>
  </cellXfs>
  <cellStyles count="6">
    <cellStyle name="Comma 2" xfId="1" xr:uid="{00000000-0005-0000-0000-000000000000}"/>
    <cellStyle name="Currency 2" xfId="2" xr:uid="{00000000-0005-0000-0000-000001000000}"/>
    <cellStyle name="Normal" xfId="0" builtinId="0"/>
    <cellStyle name="Normal_Calculation_1" xfId="5" xr:uid="{00000000-0005-0000-0000-000003000000}"/>
    <cellStyle name="Normal_Sheet1" xfId="4" xr:uid="{00000000-0005-0000-0000-000004000000}"/>
    <cellStyle name="Percent 2" xfId="3" xr:uid="{00000000-0005-0000-0000-000005000000}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right style="medium">
          <color indexed="64"/>
        </right>
        <top style="thin">
          <color theme="0" tint="-0.34998626667073579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249977111117893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3%20Reimbursement%20Unit\Hospitals\Assessment\Payments\FY2020\Q3\2020Q3%20Hospital%20Assessment%20Payment%20Calcul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ischarges"/>
      <sheetName val="DischargePivot"/>
      <sheetName val="Calculation"/>
      <sheetName val="IGT Recon"/>
      <sheetName val="Data Entry"/>
      <sheetName val="SQL"/>
      <sheetName val="Previous Discharges"/>
    </sheetNames>
    <sheetDataSet>
      <sheetData sheetId="0"/>
      <sheetData sheetId="1">
        <row r="7">
          <cell r="C7" t="str">
            <v>460044</v>
          </cell>
          <cell r="D7">
            <v>42370</v>
          </cell>
          <cell r="E7">
            <v>42735</v>
          </cell>
          <cell r="F7">
            <v>3150</v>
          </cell>
          <cell r="G7"/>
          <cell r="H7"/>
          <cell r="I7">
            <v>3150</v>
          </cell>
          <cell r="J7">
            <v>1</v>
          </cell>
          <cell r="K7">
            <v>3150</v>
          </cell>
        </row>
        <row r="8">
          <cell r="C8" t="str">
            <v>460023</v>
          </cell>
          <cell r="D8">
            <v>42370</v>
          </cell>
          <cell r="E8">
            <v>42735</v>
          </cell>
          <cell r="F8">
            <v>6271</v>
          </cell>
          <cell r="G8"/>
          <cell r="H8"/>
          <cell r="I8">
            <v>6271</v>
          </cell>
          <cell r="J8">
            <v>1</v>
          </cell>
          <cell r="K8">
            <v>6271</v>
          </cell>
        </row>
        <row r="9">
          <cell r="C9" t="str">
            <v>460030</v>
          </cell>
          <cell r="D9">
            <v>42401</v>
          </cell>
          <cell r="E9">
            <v>42766</v>
          </cell>
          <cell r="F9">
            <v>1289</v>
          </cell>
          <cell r="G9"/>
          <cell r="H9"/>
          <cell r="I9">
            <v>1289</v>
          </cell>
          <cell r="J9">
            <v>1</v>
          </cell>
          <cell r="K9">
            <v>1289</v>
          </cell>
        </row>
        <row r="10">
          <cell r="C10" t="str">
            <v>460039</v>
          </cell>
          <cell r="D10">
            <v>42370</v>
          </cell>
          <cell r="E10">
            <v>42735</v>
          </cell>
          <cell r="F10">
            <v>402</v>
          </cell>
          <cell r="G10"/>
          <cell r="H10"/>
          <cell r="I10">
            <v>402</v>
          </cell>
          <cell r="J10">
            <v>1</v>
          </cell>
          <cell r="K10">
            <v>402</v>
          </cell>
        </row>
        <row r="11">
          <cell r="C11" t="str">
            <v>461335</v>
          </cell>
          <cell r="D11">
            <v>42552</v>
          </cell>
          <cell r="E11">
            <v>42916</v>
          </cell>
          <cell r="F11">
            <v>274</v>
          </cell>
          <cell r="G11"/>
          <cell r="H11"/>
          <cell r="I11">
            <v>274</v>
          </cell>
          <cell r="J11">
            <v>1</v>
          </cell>
          <cell r="K11">
            <v>274</v>
          </cell>
        </row>
        <row r="12">
          <cell r="C12" t="str">
            <v>461310</v>
          </cell>
          <cell r="D12">
            <v>42278</v>
          </cell>
          <cell r="E12">
            <v>42643</v>
          </cell>
          <cell r="F12">
            <v>333</v>
          </cell>
          <cell r="G12"/>
          <cell r="H12"/>
          <cell r="I12">
            <v>333</v>
          </cell>
          <cell r="J12">
            <v>1</v>
          </cell>
          <cell r="K12">
            <v>333</v>
          </cell>
        </row>
        <row r="13">
          <cell r="C13" t="str">
            <v>460017</v>
          </cell>
          <cell r="D13">
            <v>42248</v>
          </cell>
          <cell r="E13">
            <v>42613</v>
          </cell>
          <cell r="F13">
            <v>1099</v>
          </cell>
          <cell r="G13"/>
          <cell r="H13"/>
          <cell r="I13">
            <v>1099</v>
          </cell>
          <cell r="J13">
            <v>1</v>
          </cell>
          <cell r="K13">
            <v>1099</v>
          </cell>
        </row>
        <row r="14">
          <cell r="C14" t="str">
            <v>460011</v>
          </cell>
          <cell r="D14">
            <v>42370</v>
          </cell>
          <cell r="E14">
            <v>42735</v>
          </cell>
          <cell r="F14">
            <v>1617</v>
          </cell>
          <cell r="G14"/>
          <cell r="H14"/>
          <cell r="I14">
            <v>1617</v>
          </cell>
          <cell r="J14">
            <v>1</v>
          </cell>
          <cell r="K14">
            <v>1617</v>
          </cell>
        </row>
        <row r="15">
          <cell r="C15" t="str">
            <v>461304</v>
          </cell>
          <cell r="D15">
            <v>42552</v>
          </cell>
          <cell r="E15">
            <v>42916</v>
          </cell>
          <cell r="F15">
            <v>777</v>
          </cell>
          <cell r="G15"/>
          <cell r="H15"/>
          <cell r="I15">
            <v>777</v>
          </cell>
          <cell r="J15">
            <v>1</v>
          </cell>
          <cell r="K15">
            <v>777</v>
          </cell>
        </row>
        <row r="16">
          <cell r="C16" t="str">
            <v>460041</v>
          </cell>
          <cell r="D16">
            <v>42461</v>
          </cell>
          <cell r="E16">
            <v>42825</v>
          </cell>
          <cell r="F16">
            <v>5160</v>
          </cell>
          <cell r="G16">
            <v>732</v>
          </cell>
          <cell r="H16">
            <v>53</v>
          </cell>
          <cell r="I16">
            <v>5945</v>
          </cell>
          <cell r="J16">
            <v>1</v>
          </cell>
          <cell r="K16">
            <v>5945</v>
          </cell>
        </row>
        <row r="17">
          <cell r="C17" t="str">
            <v>461300</v>
          </cell>
          <cell r="D17">
            <v>42370</v>
          </cell>
          <cell r="E17">
            <v>42735</v>
          </cell>
          <cell r="F17">
            <v>247</v>
          </cell>
          <cell r="G17"/>
          <cell r="H17"/>
          <cell r="I17">
            <v>247</v>
          </cell>
          <cell r="J17">
            <v>1</v>
          </cell>
          <cell r="K17">
            <v>247</v>
          </cell>
        </row>
        <row r="18">
          <cell r="C18" t="str">
            <v>460021</v>
          </cell>
          <cell r="D18">
            <v>42370</v>
          </cell>
          <cell r="E18">
            <v>42735</v>
          </cell>
          <cell r="F18">
            <v>15575</v>
          </cell>
          <cell r="G18">
            <v>711</v>
          </cell>
          <cell r="H18">
            <v>263</v>
          </cell>
          <cell r="I18">
            <v>16549</v>
          </cell>
          <cell r="J18">
            <v>1</v>
          </cell>
          <cell r="K18">
            <v>16549</v>
          </cell>
        </row>
        <row r="19">
          <cell r="C19" t="str">
            <v>461301</v>
          </cell>
          <cell r="D19">
            <v>42370</v>
          </cell>
          <cell r="E19">
            <v>42735</v>
          </cell>
          <cell r="F19">
            <v>150</v>
          </cell>
          <cell r="G19"/>
          <cell r="H19"/>
          <cell r="I19">
            <v>150</v>
          </cell>
          <cell r="J19">
            <v>1</v>
          </cell>
          <cell r="K19">
            <v>150</v>
          </cell>
        </row>
        <row r="20">
          <cell r="C20" t="str">
            <v>460033</v>
          </cell>
          <cell r="D20">
            <v>42370</v>
          </cell>
          <cell r="E20">
            <v>42758</v>
          </cell>
          <cell r="F20">
            <v>321</v>
          </cell>
          <cell r="G20"/>
          <cell r="H20"/>
          <cell r="I20">
            <v>321</v>
          </cell>
          <cell r="J20">
            <v>1.06</v>
          </cell>
          <cell r="K20">
            <v>303</v>
          </cell>
        </row>
        <row r="21">
          <cell r="C21" t="str">
            <v>461306</v>
          </cell>
          <cell r="D21">
            <v>42552</v>
          </cell>
          <cell r="E21">
            <v>42916</v>
          </cell>
          <cell r="F21">
            <v>678</v>
          </cell>
          <cell r="G21"/>
          <cell r="H21"/>
          <cell r="I21">
            <v>678</v>
          </cell>
          <cell r="J21">
            <v>1</v>
          </cell>
          <cell r="K21">
            <v>678</v>
          </cell>
        </row>
        <row r="22">
          <cell r="C22" t="str">
            <v>463025</v>
          </cell>
          <cell r="D22">
            <v>42370</v>
          </cell>
          <cell r="E22">
            <v>42735</v>
          </cell>
          <cell r="F22">
            <v>822</v>
          </cell>
          <cell r="G22"/>
          <cell r="H22"/>
          <cell r="I22">
            <v>822</v>
          </cell>
          <cell r="J22">
            <v>1</v>
          </cell>
          <cell r="K22">
            <v>822</v>
          </cell>
        </row>
        <row r="23">
          <cell r="C23" t="str">
            <v>464015</v>
          </cell>
          <cell r="D23">
            <v>42370</v>
          </cell>
          <cell r="E23">
            <v>42735</v>
          </cell>
          <cell r="F23">
            <v>1597</v>
          </cell>
          <cell r="G23"/>
          <cell r="H23"/>
          <cell r="I23">
            <v>1597</v>
          </cell>
          <cell r="J23">
            <v>1</v>
          </cell>
          <cell r="K23">
            <v>1597</v>
          </cell>
        </row>
        <row r="24">
          <cell r="C24" t="str">
            <v>460010</v>
          </cell>
          <cell r="D24">
            <v>42370</v>
          </cell>
          <cell r="E24">
            <v>42735</v>
          </cell>
          <cell r="F24">
            <v>26166</v>
          </cell>
          <cell r="G24"/>
          <cell r="H24">
            <v>378</v>
          </cell>
          <cell r="I24">
            <v>26544</v>
          </cell>
          <cell r="J24">
            <v>1</v>
          </cell>
          <cell r="K24">
            <v>26544</v>
          </cell>
        </row>
        <row r="25">
          <cell r="C25" t="str">
            <v>460051</v>
          </cell>
          <cell r="D25">
            <v>42552</v>
          </cell>
          <cell r="E25">
            <v>42916</v>
          </cell>
          <cell r="F25">
            <v>9857</v>
          </cell>
          <cell r="G25">
            <v>1128</v>
          </cell>
          <cell r="H25">
            <v>151</v>
          </cell>
          <cell r="I25">
            <v>11136</v>
          </cell>
          <cell r="J25">
            <v>1</v>
          </cell>
          <cell r="K25">
            <v>11136</v>
          </cell>
        </row>
        <row r="26">
          <cell r="C26" t="str">
            <v>461309</v>
          </cell>
          <cell r="D26">
            <v>42370</v>
          </cell>
          <cell r="E26">
            <v>42735</v>
          </cell>
          <cell r="F26">
            <v>228</v>
          </cell>
          <cell r="G26"/>
          <cell r="H26"/>
          <cell r="I26">
            <v>228</v>
          </cell>
          <cell r="J26">
            <v>1</v>
          </cell>
          <cell r="K26">
            <v>228</v>
          </cell>
        </row>
        <row r="27">
          <cell r="C27" t="str">
            <v>460042</v>
          </cell>
          <cell r="D27">
            <v>42278</v>
          </cell>
          <cell r="E27">
            <v>42643</v>
          </cell>
          <cell r="F27">
            <v>3669</v>
          </cell>
          <cell r="G27">
            <v>156</v>
          </cell>
          <cell r="H27"/>
          <cell r="I27">
            <v>3825</v>
          </cell>
          <cell r="J27">
            <v>1</v>
          </cell>
          <cell r="K27">
            <v>3825</v>
          </cell>
        </row>
        <row r="28">
          <cell r="C28" t="str">
            <v>460006</v>
          </cell>
          <cell r="D28">
            <v>42370</v>
          </cell>
          <cell r="E28">
            <v>42735</v>
          </cell>
          <cell r="F28">
            <v>8727</v>
          </cell>
          <cell r="G28">
            <v>2095</v>
          </cell>
          <cell r="H28"/>
          <cell r="I28">
            <v>10822</v>
          </cell>
          <cell r="J28">
            <v>1</v>
          </cell>
          <cell r="K28">
            <v>10822</v>
          </cell>
        </row>
        <row r="29">
          <cell r="C29" t="str">
            <v>460015</v>
          </cell>
          <cell r="D29">
            <v>42370</v>
          </cell>
          <cell r="E29">
            <v>42735</v>
          </cell>
          <cell r="F29">
            <v>6098</v>
          </cell>
          <cell r="G29">
            <v>493</v>
          </cell>
          <cell r="H29"/>
          <cell r="I29">
            <v>6591</v>
          </cell>
          <cell r="J29">
            <v>1</v>
          </cell>
          <cell r="K29">
            <v>6591</v>
          </cell>
        </row>
        <row r="30">
          <cell r="C30" t="str">
            <v>464012</v>
          </cell>
          <cell r="D30">
            <v>42370</v>
          </cell>
          <cell r="E30">
            <v>42735</v>
          </cell>
          <cell r="F30">
            <v>181</v>
          </cell>
          <cell r="G30"/>
          <cell r="H30"/>
          <cell r="I30">
            <v>181</v>
          </cell>
          <cell r="J30">
            <v>1</v>
          </cell>
          <cell r="K30">
            <v>181</v>
          </cell>
        </row>
        <row r="31">
          <cell r="C31" t="str">
            <v>461305</v>
          </cell>
          <cell r="D31">
            <v>42370</v>
          </cell>
          <cell r="E31">
            <v>42735</v>
          </cell>
          <cell r="F31">
            <v>26</v>
          </cell>
          <cell r="G31"/>
          <cell r="H31"/>
          <cell r="I31">
            <v>26</v>
          </cell>
          <cell r="J31">
            <v>1</v>
          </cell>
          <cell r="K31">
            <v>26</v>
          </cell>
        </row>
        <row r="32">
          <cell r="C32" t="str">
            <v>461302</v>
          </cell>
          <cell r="D32">
            <v>42370</v>
          </cell>
          <cell r="E32">
            <v>42735</v>
          </cell>
          <cell r="F32">
            <v>389</v>
          </cell>
          <cell r="G32"/>
          <cell r="H32"/>
          <cell r="I32">
            <v>389</v>
          </cell>
          <cell r="J32">
            <v>1</v>
          </cell>
          <cell r="K32">
            <v>389</v>
          </cell>
        </row>
        <row r="33">
          <cell r="C33" t="str">
            <v>460013</v>
          </cell>
          <cell r="D33">
            <v>42248</v>
          </cell>
          <cell r="E33">
            <v>42613</v>
          </cell>
          <cell r="F33">
            <v>3204</v>
          </cell>
          <cell r="G33">
            <v>151</v>
          </cell>
          <cell r="H33"/>
          <cell r="I33">
            <v>3355</v>
          </cell>
          <cell r="J33">
            <v>1</v>
          </cell>
          <cell r="K33">
            <v>3355</v>
          </cell>
        </row>
        <row r="34">
          <cell r="C34" t="str">
            <v>460005</v>
          </cell>
          <cell r="D34">
            <v>42522</v>
          </cell>
          <cell r="E34">
            <v>42886</v>
          </cell>
          <cell r="F34">
            <v>8182</v>
          </cell>
          <cell r="G34"/>
          <cell r="H34"/>
          <cell r="I34">
            <v>8182</v>
          </cell>
          <cell r="J34">
            <v>1</v>
          </cell>
          <cell r="K34">
            <v>8182</v>
          </cell>
        </row>
        <row r="35">
          <cell r="C35" t="str">
            <v>460043</v>
          </cell>
          <cell r="D35">
            <v>42370</v>
          </cell>
          <cell r="E35">
            <v>42735</v>
          </cell>
          <cell r="F35">
            <v>1157</v>
          </cell>
          <cell r="G35"/>
          <cell r="H35"/>
          <cell r="I35">
            <v>1157</v>
          </cell>
          <cell r="J35">
            <v>1</v>
          </cell>
          <cell r="K35">
            <v>1157</v>
          </cell>
        </row>
        <row r="36">
          <cell r="C36" t="str">
            <v>462004</v>
          </cell>
          <cell r="D36">
            <v>42401</v>
          </cell>
          <cell r="E36">
            <v>42766</v>
          </cell>
          <cell r="F36">
            <v>444</v>
          </cell>
          <cell r="G36"/>
          <cell r="H36"/>
          <cell r="I36">
            <v>444</v>
          </cell>
          <cell r="J36">
            <v>1</v>
          </cell>
          <cell r="K36">
            <v>444</v>
          </cell>
        </row>
        <row r="37">
          <cell r="C37" t="str">
            <v>464014</v>
          </cell>
          <cell r="D37">
            <v>42370</v>
          </cell>
          <cell r="E37">
            <v>42735</v>
          </cell>
          <cell r="F37">
            <v>2333</v>
          </cell>
          <cell r="G37"/>
          <cell r="H37"/>
          <cell r="I37">
            <v>2333</v>
          </cell>
          <cell r="J37">
            <v>1</v>
          </cell>
          <cell r="K37">
            <v>2333</v>
          </cell>
        </row>
        <row r="38">
          <cell r="C38" t="str">
            <v>460058</v>
          </cell>
          <cell r="D38">
            <v>42370</v>
          </cell>
          <cell r="E38">
            <v>42735</v>
          </cell>
          <cell r="F38">
            <v>5527</v>
          </cell>
          <cell r="G38"/>
          <cell r="H38"/>
          <cell r="I38">
            <v>5527</v>
          </cell>
          <cell r="J38">
            <v>1</v>
          </cell>
          <cell r="K38">
            <v>5527</v>
          </cell>
        </row>
        <row r="39">
          <cell r="C39" t="str">
            <v>464013</v>
          </cell>
          <cell r="D39">
            <v>42370</v>
          </cell>
          <cell r="E39">
            <v>42735</v>
          </cell>
          <cell r="F39">
            <v>2354</v>
          </cell>
          <cell r="G39"/>
          <cell r="H39"/>
          <cell r="I39">
            <v>2354</v>
          </cell>
          <cell r="J39">
            <v>1</v>
          </cell>
          <cell r="K39">
            <v>2354</v>
          </cell>
        </row>
        <row r="40">
          <cell r="C40" t="str">
            <v>460003</v>
          </cell>
          <cell r="D40">
            <v>42248</v>
          </cell>
          <cell r="E40">
            <v>42613</v>
          </cell>
          <cell r="F40">
            <v>3131</v>
          </cell>
          <cell r="G40">
            <v>409</v>
          </cell>
          <cell r="H40">
            <v>129</v>
          </cell>
          <cell r="I40">
            <v>3669</v>
          </cell>
          <cell r="J40">
            <v>1</v>
          </cell>
          <cell r="K40">
            <v>3669</v>
          </cell>
        </row>
        <row r="41">
          <cell r="C41" t="str">
            <v>461308</v>
          </cell>
          <cell r="D41">
            <v>42370</v>
          </cell>
          <cell r="E41">
            <v>42735</v>
          </cell>
          <cell r="F41">
            <v>300</v>
          </cell>
          <cell r="G41"/>
          <cell r="H41"/>
          <cell r="I41">
            <v>300</v>
          </cell>
          <cell r="J41">
            <v>1</v>
          </cell>
          <cell r="K41">
            <v>300</v>
          </cell>
        </row>
        <row r="42">
          <cell r="C42" t="str">
            <v>461303</v>
          </cell>
          <cell r="D42">
            <v>42370</v>
          </cell>
          <cell r="E42">
            <v>42735</v>
          </cell>
          <cell r="F42">
            <v>385</v>
          </cell>
          <cell r="G42"/>
          <cell r="H42"/>
          <cell r="I42">
            <v>385</v>
          </cell>
          <cell r="J42">
            <v>1</v>
          </cell>
          <cell r="K42">
            <v>385</v>
          </cell>
        </row>
        <row r="43">
          <cell r="C43" t="str">
            <v>462003</v>
          </cell>
          <cell r="D43">
            <v>42370</v>
          </cell>
          <cell r="E43">
            <v>42735</v>
          </cell>
          <cell r="F43">
            <v>146</v>
          </cell>
          <cell r="G43"/>
          <cell r="H43"/>
          <cell r="I43">
            <v>146</v>
          </cell>
          <cell r="J43">
            <v>1</v>
          </cell>
          <cell r="K43">
            <v>146</v>
          </cell>
        </row>
        <row r="44">
          <cell r="C44" t="str">
            <v>460047</v>
          </cell>
          <cell r="D44">
            <v>42552</v>
          </cell>
          <cell r="E44">
            <v>42916</v>
          </cell>
          <cell r="F44">
            <v>13366</v>
          </cell>
          <cell r="G44">
            <v>879</v>
          </cell>
          <cell r="H44">
            <v>285</v>
          </cell>
          <cell r="I44">
            <v>14530</v>
          </cell>
          <cell r="J44">
            <v>1</v>
          </cell>
          <cell r="K44">
            <v>14530</v>
          </cell>
        </row>
        <row r="45">
          <cell r="C45" t="str">
            <v>460049</v>
          </cell>
          <cell r="D45">
            <v>42370</v>
          </cell>
          <cell r="E45">
            <v>42735</v>
          </cell>
          <cell r="F45">
            <v>1991</v>
          </cell>
          <cell r="G45"/>
          <cell r="H45"/>
          <cell r="I45">
            <v>1991</v>
          </cell>
          <cell r="J45">
            <v>1</v>
          </cell>
          <cell r="K45">
            <v>1991</v>
          </cell>
        </row>
        <row r="46">
          <cell r="C46" t="str">
            <v>460052</v>
          </cell>
          <cell r="D46">
            <v>42370</v>
          </cell>
          <cell r="E46">
            <v>42735</v>
          </cell>
          <cell r="F46">
            <v>3788</v>
          </cell>
          <cell r="G46"/>
          <cell r="H46"/>
          <cell r="I46">
            <v>3788</v>
          </cell>
          <cell r="J46">
            <v>1</v>
          </cell>
          <cell r="K46">
            <v>3788</v>
          </cell>
        </row>
        <row r="47">
          <cell r="C47" t="str">
            <v>460014</v>
          </cell>
          <cell r="D47">
            <v>42370</v>
          </cell>
          <cell r="E47">
            <v>42735</v>
          </cell>
          <cell r="F47">
            <v>1674</v>
          </cell>
          <cell r="G47"/>
          <cell r="H47"/>
          <cell r="I47">
            <v>1674</v>
          </cell>
          <cell r="J47">
            <v>1</v>
          </cell>
          <cell r="K47">
            <v>1674</v>
          </cell>
        </row>
        <row r="48">
          <cell r="C48" t="str">
            <v>460009</v>
          </cell>
          <cell r="D48">
            <v>42552</v>
          </cell>
          <cell r="E48">
            <v>42916</v>
          </cell>
          <cell r="F48">
            <v>30486</v>
          </cell>
          <cell r="G48">
            <v>440</v>
          </cell>
          <cell r="H48">
            <v>756</v>
          </cell>
          <cell r="I48">
            <v>31682</v>
          </cell>
          <cell r="J48">
            <v>1</v>
          </cell>
          <cell r="K48">
            <v>31682</v>
          </cell>
        </row>
        <row r="49">
          <cell r="C49" t="str">
            <v>464009</v>
          </cell>
          <cell r="D49">
            <v>42552</v>
          </cell>
          <cell r="E49">
            <v>42916</v>
          </cell>
          <cell r="F49">
            <v>4740</v>
          </cell>
          <cell r="G49"/>
          <cell r="H49"/>
          <cell r="I49">
            <v>4740</v>
          </cell>
          <cell r="J49">
            <v>1</v>
          </cell>
          <cell r="K49">
            <v>4740</v>
          </cell>
        </row>
        <row r="50">
          <cell r="C50" t="str">
            <v>460019</v>
          </cell>
          <cell r="D50">
            <v>42552</v>
          </cell>
          <cell r="E50">
            <v>42916</v>
          </cell>
          <cell r="F50">
            <v>1600</v>
          </cell>
          <cell r="G50"/>
          <cell r="H50"/>
          <cell r="I50">
            <v>1600</v>
          </cell>
          <cell r="J50">
            <v>1</v>
          </cell>
          <cell r="K50">
            <v>1600</v>
          </cell>
        </row>
        <row r="51">
          <cell r="C51" t="str">
            <v>464001</v>
          </cell>
          <cell r="D51">
            <v>42552</v>
          </cell>
          <cell r="E51">
            <v>42916</v>
          </cell>
          <cell r="F51">
            <v>294</v>
          </cell>
          <cell r="G51"/>
          <cell r="H51"/>
          <cell r="I51">
            <v>294</v>
          </cell>
          <cell r="J51">
            <v>1</v>
          </cell>
          <cell r="K51">
            <v>294</v>
          </cell>
        </row>
        <row r="52">
          <cell r="C52" t="str">
            <v>460001</v>
          </cell>
          <cell r="D52">
            <v>42370</v>
          </cell>
          <cell r="E52">
            <v>42735</v>
          </cell>
          <cell r="F52">
            <v>17993</v>
          </cell>
          <cell r="G52">
            <v>1386</v>
          </cell>
          <cell r="H52">
            <v>286</v>
          </cell>
          <cell r="I52">
            <v>19665</v>
          </cell>
          <cell r="J52">
            <v>1</v>
          </cell>
          <cell r="K52">
            <v>19665</v>
          </cell>
        </row>
        <row r="53">
          <cell r="C53" t="str">
            <v>462005</v>
          </cell>
          <cell r="D53">
            <v>42552</v>
          </cell>
          <cell r="E53">
            <v>42916</v>
          </cell>
          <cell r="F53">
            <v>343</v>
          </cell>
          <cell r="G53"/>
          <cell r="H53"/>
          <cell r="I53">
            <v>343</v>
          </cell>
          <cell r="J53">
            <v>1</v>
          </cell>
          <cell r="K53">
            <v>343</v>
          </cell>
        </row>
        <row r="54">
          <cell r="C54" t="str">
            <v>462006</v>
          </cell>
          <cell r="D54">
            <v>42370</v>
          </cell>
          <cell r="E54">
            <v>42735</v>
          </cell>
          <cell r="F54">
            <v>299</v>
          </cell>
          <cell r="G54"/>
          <cell r="H54"/>
          <cell r="I54">
            <v>299</v>
          </cell>
          <cell r="J54">
            <v>1</v>
          </cell>
          <cell r="K54">
            <v>0</v>
          </cell>
        </row>
        <row r="55">
          <cell r="C55" t="str">
            <v>460060</v>
          </cell>
          <cell r="D55">
            <v>42552</v>
          </cell>
          <cell r="E55">
            <v>42916</v>
          </cell>
          <cell r="F55">
            <v>1778</v>
          </cell>
          <cell r="G55"/>
          <cell r="H55"/>
          <cell r="I55">
            <v>1778</v>
          </cell>
          <cell r="J55">
            <v>1</v>
          </cell>
          <cell r="K55">
            <v>1778</v>
          </cell>
        </row>
        <row r="56">
          <cell r="C56" t="str">
            <v>460004</v>
          </cell>
          <cell r="D56">
            <v>42370</v>
          </cell>
          <cell r="E56">
            <v>42735</v>
          </cell>
          <cell r="F56">
            <v>15356</v>
          </cell>
          <cell r="G56">
            <v>2939</v>
          </cell>
          <cell r="H56">
            <v>324</v>
          </cell>
          <cell r="I56">
            <v>18619</v>
          </cell>
          <cell r="J56">
            <v>1</v>
          </cell>
          <cell r="K56">
            <v>18619</v>
          </cell>
        </row>
        <row r="57">
          <cell r="C57" t="str">
            <v>460026</v>
          </cell>
          <cell r="D57">
            <v>42370</v>
          </cell>
          <cell r="E57">
            <v>42735</v>
          </cell>
          <cell r="F57">
            <v>848</v>
          </cell>
          <cell r="I57">
            <v>848</v>
          </cell>
          <cell r="J57">
            <v>1</v>
          </cell>
          <cell r="K57">
            <v>848</v>
          </cell>
        </row>
        <row r="58">
          <cell r="C58" t="str">
            <v>460054</v>
          </cell>
          <cell r="D58">
            <v>42461</v>
          </cell>
          <cell r="E58">
            <v>42825</v>
          </cell>
          <cell r="F58">
            <v>691</v>
          </cell>
          <cell r="I58">
            <v>691</v>
          </cell>
          <cell r="J58">
            <v>1</v>
          </cell>
          <cell r="K58">
            <v>691</v>
          </cell>
        </row>
        <row r="59">
          <cell r="C59" t="str">
            <v>463027</v>
          </cell>
          <cell r="D59">
            <v>42370</v>
          </cell>
          <cell r="E59">
            <v>42735</v>
          </cell>
          <cell r="F59">
            <v>448</v>
          </cell>
          <cell r="I59">
            <v>448</v>
          </cell>
          <cell r="J59">
            <v>1</v>
          </cell>
          <cell r="K59">
            <v>448</v>
          </cell>
        </row>
        <row r="60">
          <cell r="C60" t="str">
            <v>463301</v>
          </cell>
          <cell r="D60">
            <v>42370</v>
          </cell>
          <cell r="E60">
            <v>42735</v>
          </cell>
          <cell r="F60">
            <v>12741</v>
          </cell>
          <cell r="I60">
            <v>12741</v>
          </cell>
          <cell r="J60">
            <v>1</v>
          </cell>
          <cell r="K60">
            <v>12741</v>
          </cell>
        </row>
        <row r="61">
          <cell r="C61" t="str">
            <v>460007</v>
          </cell>
          <cell r="D61">
            <v>42370</v>
          </cell>
          <cell r="E61">
            <v>42735</v>
          </cell>
          <cell r="F61">
            <v>2758</v>
          </cell>
          <cell r="I61">
            <v>2758</v>
          </cell>
          <cell r="J61">
            <v>1</v>
          </cell>
          <cell r="K61">
            <v>2758</v>
          </cell>
        </row>
        <row r="62">
          <cell r="C62" t="str">
            <v>460057</v>
          </cell>
          <cell r="D62">
            <v>42370</v>
          </cell>
          <cell r="E62">
            <v>42735</v>
          </cell>
          <cell r="F62">
            <v>1870</v>
          </cell>
          <cell r="I62">
            <v>1870</v>
          </cell>
          <cell r="J62">
            <v>1</v>
          </cell>
          <cell r="K62">
            <v>1870</v>
          </cell>
        </row>
        <row r="63">
          <cell r="C63" t="str">
            <v>461307</v>
          </cell>
          <cell r="D63">
            <v>42370</v>
          </cell>
          <cell r="E63">
            <v>42735</v>
          </cell>
          <cell r="F63">
            <v>542</v>
          </cell>
          <cell r="I63">
            <v>542</v>
          </cell>
          <cell r="J63">
            <v>1</v>
          </cell>
          <cell r="K63">
            <v>542</v>
          </cell>
        </row>
        <row r="64">
          <cell r="C64"/>
          <cell r="D64"/>
          <cell r="E64"/>
          <cell r="F64"/>
          <cell r="K64"/>
        </row>
        <row r="65">
          <cell r="C65" t="str">
            <v>999100</v>
          </cell>
          <cell r="D65">
            <v>42552</v>
          </cell>
          <cell r="E65">
            <v>42916</v>
          </cell>
          <cell r="F65">
            <v>98</v>
          </cell>
          <cell r="I65">
            <v>98</v>
          </cell>
          <cell r="J65">
            <v>1</v>
          </cell>
          <cell r="K65">
            <v>98</v>
          </cell>
        </row>
        <row r="66">
          <cell r="C66" t="str">
            <v>999101</v>
          </cell>
          <cell r="D66">
            <v>42186</v>
          </cell>
          <cell r="E66">
            <v>42551</v>
          </cell>
          <cell r="F66">
            <v>670</v>
          </cell>
          <cell r="I66">
            <v>670</v>
          </cell>
          <cell r="J66">
            <v>1</v>
          </cell>
          <cell r="K66">
            <v>670</v>
          </cell>
        </row>
        <row r="67">
          <cell r="C67" t="str">
            <v>463302</v>
          </cell>
          <cell r="D67">
            <v>43101</v>
          </cell>
          <cell r="E67">
            <v>43465</v>
          </cell>
          <cell r="F67">
            <v>209</v>
          </cell>
          <cell r="I67">
            <v>209</v>
          </cell>
          <cell r="J67">
            <v>1</v>
          </cell>
          <cell r="K67">
            <v>209</v>
          </cell>
        </row>
        <row r="68">
          <cell r="C68" t="str">
            <v>999104</v>
          </cell>
          <cell r="D68">
            <v>42186</v>
          </cell>
          <cell r="E68">
            <v>42551</v>
          </cell>
          <cell r="F68">
            <v>114</v>
          </cell>
          <cell r="I68">
            <v>114</v>
          </cell>
          <cell r="J68">
            <v>1</v>
          </cell>
          <cell r="K68">
            <v>114</v>
          </cell>
        </row>
        <row r="69">
          <cell r="C69" t="str">
            <v>464007</v>
          </cell>
          <cell r="D69">
            <v>42552</v>
          </cell>
          <cell r="E69">
            <v>42916</v>
          </cell>
          <cell r="F69">
            <v>73</v>
          </cell>
          <cell r="I69">
            <v>73</v>
          </cell>
          <cell r="J69">
            <v>1</v>
          </cell>
          <cell r="K69">
            <v>73</v>
          </cell>
        </row>
        <row r="70">
          <cell r="C70" t="str">
            <v>464011</v>
          </cell>
          <cell r="D70">
            <v>42186</v>
          </cell>
          <cell r="E70">
            <v>42551</v>
          </cell>
          <cell r="F70"/>
          <cell r="I70">
            <v>0</v>
          </cell>
          <cell r="J70">
            <v>1</v>
          </cell>
          <cell r="K70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ospital Assessment.accdb" connectionId="1" xr16:uid="{00000000-0016-0000-0000-000000000000}" autoFormatId="16" applyNumberFormats="0" applyBorderFormats="0" applyFontFormats="0" applyPatternFormats="0" applyAlignmentFormats="0" applyWidthHeightFormats="0">
  <queryTableRefresh nextId="10">
    <queryTableFields count="5">
      <queryTableField id="1" name="ProviderID" tableColumnId="1"/>
      <queryTableField id="2" name="Medicare Number" tableColumnId="2"/>
      <queryTableField id="3" name="Provider Name" tableColumnId="3"/>
      <queryTableField id="4" name="Chain" tableColumnId="4"/>
      <queryTableField id="9" name="UPLGroup" tableColumnId="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Hospital_Assessment.accdb" displayName="Table_Hospital_Assessment.accdb" ref="A14:E73" tableType="queryTable" totalsRowShown="0" headerRowDxfId="8" dataDxfId="6" headerRowBorderDxfId="7" tableBorderDxfId="5" dataCellStyle="Normal_Calculation_1">
  <sortState ref="A15:E73">
    <sortCondition ref="E14"/>
  </sortState>
  <tableColumns count="5">
    <tableColumn id="1" xr3:uid="{00000000-0010-0000-0000-000001000000}" uniqueName="1" name="ProviderID" queryTableFieldId="1" dataDxfId="4" dataCellStyle="Normal_Calculation_1"/>
    <tableColumn id="2" xr3:uid="{00000000-0010-0000-0000-000002000000}" uniqueName="2" name="Medicare Number" queryTableFieldId="2" dataDxfId="3" dataCellStyle="Normal_Calculation_1"/>
    <tableColumn id="3" xr3:uid="{00000000-0010-0000-0000-000003000000}" uniqueName="3" name="Provider Name" queryTableFieldId="3" dataDxfId="2" dataCellStyle="Normal_Calculation_1"/>
    <tableColumn id="4" xr3:uid="{00000000-0010-0000-0000-000004000000}" uniqueName="4" name="Chain" queryTableFieldId="4" dataDxfId="1" dataCellStyle="Normal_Calculation_1"/>
    <tableColumn id="7" xr3:uid="{00000000-0010-0000-0000-000007000000}" uniqueName="7" name="UPLGroup" queryTableFieldId="9" dataDxfId="0" dataCellStyle="Normal_Calculation_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O93"/>
  <sheetViews>
    <sheetView tabSelected="1" workbookViewId="0">
      <pane xSplit="5" ySplit="14" topLeftCell="F27" activePane="bottomRight" state="frozen"/>
      <selection pane="topRight" activeCell="F1" sqref="F1"/>
      <selection pane="bottomLeft" activeCell="A15" sqref="A15"/>
      <selection pane="bottomRight"/>
    </sheetView>
  </sheetViews>
  <sheetFormatPr defaultColWidth="9.140625" defaultRowHeight="12.75" x14ac:dyDescent="0.2"/>
  <cols>
    <col min="1" max="1" width="13.5703125" style="1" customWidth="1"/>
    <col min="2" max="2" width="9.85546875" style="1" customWidth="1"/>
    <col min="3" max="3" width="42.5703125" style="1" customWidth="1"/>
    <col min="4" max="4" width="12" style="1" customWidth="1"/>
    <col min="5" max="5" width="6.5703125" style="1" bestFit="1" customWidth="1"/>
    <col min="6" max="6" width="19.140625" style="60" customWidth="1"/>
    <col min="7" max="7" width="15" style="1" bestFit="1" customWidth="1"/>
    <col min="8" max="8" width="14.28515625" style="60" customWidth="1"/>
    <col min="9" max="9" width="14" style="1" bestFit="1" customWidth="1"/>
    <col min="10" max="10" width="20.140625" style="86" customWidth="1"/>
    <col min="11" max="11" width="13.85546875" style="3" bestFit="1" customWidth="1"/>
    <col min="12" max="12" width="13.85546875" style="3" customWidth="1"/>
    <col min="13" max="13" width="20.140625" style="3" customWidth="1"/>
    <col min="14" max="14" width="15.28515625" style="3" bestFit="1" customWidth="1"/>
    <col min="15" max="15" width="15" style="3" bestFit="1" customWidth="1"/>
    <col min="16" max="16" width="1.5703125" style="1" customWidth="1"/>
    <col min="17" max="16384" width="9.140625" style="1"/>
  </cols>
  <sheetData>
    <row r="1" spans="1:15" ht="15.75" thickBot="1" x14ac:dyDescent="0.3">
      <c r="A1" s="1" t="s">
        <v>0</v>
      </c>
      <c r="B1" s="2"/>
      <c r="F1" s="89" t="s">
        <v>1</v>
      </c>
      <c r="G1" s="90"/>
      <c r="H1" s="91" t="s">
        <v>2</v>
      </c>
      <c r="I1" s="92"/>
      <c r="J1" s="92"/>
      <c r="K1" s="92"/>
      <c r="L1" s="93"/>
      <c r="M1" s="89" t="s">
        <v>3</v>
      </c>
      <c r="N1" s="90"/>
    </row>
    <row r="2" spans="1:15" ht="20.25" x14ac:dyDescent="0.3">
      <c r="A2" s="4" t="s">
        <v>4</v>
      </c>
      <c r="B2" s="2"/>
      <c r="F2" s="5"/>
      <c r="G2" s="6"/>
      <c r="H2" s="94" t="s">
        <v>5</v>
      </c>
      <c r="I2" s="95"/>
      <c r="J2" s="96" t="s">
        <v>6</v>
      </c>
      <c r="K2" s="97"/>
      <c r="L2" s="98"/>
      <c r="M2" s="94"/>
      <c r="N2" s="99"/>
    </row>
    <row r="3" spans="1:15" ht="25.5" x14ac:dyDescent="0.25">
      <c r="A3" s="7" t="s">
        <v>7</v>
      </c>
      <c r="B3" s="2"/>
      <c r="F3" s="5"/>
      <c r="G3" s="6"/>
      <c r="H3" s="8" t="s">
        <v>8</v>
      </c>
      <c r="I3" s="9">
        <v>2569207.12</v>
      </c>
      <c r="J3" s="10" t="s">
        <v>9</v>
      </c>
      <c r="K3" s="11">
        <v>2052750</v>
      </c>
      <c r="L3" s="12"/>
      <c r="M3" s="13" t="s">
        <v>9</v>
      </c>
      <c r="N3" s="14">
        <v>2069999.9999999998</v>
      </c>
    </row>
    <row r="4" spans="1:15" ht="38.25" x14ac:dyDescent="0.25">
      <c r="A4" s="15" t="str">
        <f>"SFY " &amp; B6+3</f>
        <v>SFY 2020</v>
      </c>
      <c r="B4" s="16" t="s">
        <v>10</v>
      </c>
      <c r="F4" s="5"/>
      <c r="G4" s="6"/>
      <c r="H4" s="8" t="s">
        <v>11</v>
      </c>
      <c r="I4" s="17">
        <v>0.25609999999999999</v>
      </c>
      <c r="J4" s="18" t="s">
        <v>12</v>
      </c>
      <c r="K4" s="19">
        <v>252154</v>
      </c>
      <c r="L4" s="12"/>
      <c r="M4" s="8" t="s">
        <v>12</v>
      </c>
      <c r="N4" s="20">
        <v>252154</v>
      </c>
    </row>
    <row r="5" spans="1:15" ht="26.25" x14ac:dyDescent="0.25">
      <c r="A5" s="1" t="s">
        <v>13</v>
      </c>
      <c r="B5" s="21" t="str">
        <f>IF(RIGHT(B4,1)="1", "7/1/"&amp;B6+2&amp; " - 9/30/"&amp;B6+2,IF(RIGHT(B4,1)="2", "10/1/"&amp;B6+2&amp; " - 12/31/"&amp;B6+2,IF(RIGHT(B4,1)="3", "1/1/"&amp;B6+3&amp; " - 3/31/"&amp;B6+3,"4/1/"&amp;B6+3&amp; " - 6/30/"&amp;B6+3)))</f>
        <v>1/1/2020 - 3/31/2020</v>
      </c>
      <c r="C5" s="22"/>
      <c r="F5" s="5" t="s">
        <v>14</v>
      </c>
      <c r="G5" s="23">
        <v>9132989.1099999994</v>
      </c>
      <c r="H5" s="8" t="s">
        <v>15</v>
      </c>
      <c r="I5" s="24">
        <v>657973.943432</v>
      </c>
      <c r="J5" s="18" t="s">
        <v>16</v>
      </c>
      <c r="K5" s="24">
        <v>8.1408583643329084</v>
      </c>
      <c r="L5" s="12"/>
      <c r="M5" s="8" t="s">
        <v>16</v>
      </c>
      <c r="N5" s="25">
        <v>8.209268938823099</v>
      </c>
    </row>
    <row r="6" spans="1:15" ht="51" x14ac:dyDescent="0.25">
      <c r="A6" s="26" t="s">
        <v>17</v>
      </c>
      <c r="B6" s="27">
        <v>2017</v>
      </c>
      <c r="C6" s="28"/>
      <c r="D6" s="28"/>
      <c r="E6" s="28"/>
      <c r="F6" s="5" t="s">
        <v>18</v>
      </c>
      <c r="G6" s="29">
        <v>250000</v>
      </c>
      <c r="H6" s="8"/>
      <c r="I6" s="30"/>
      <c r="J6" s="18" t="s">
        <v>19</v>
      </c>
      <c r="K6" s="31">
        <v>892500</v>
      </c>
      <c r="L6" s="12"/>
      <c r="M6" s="8" t="s">
        <v>19</v>
      </c>
      <c r="N6" s="32">
        <v>0</v>
      </c>
    </row>
    <row r="7" spans="1:15" ht="25.5" x14ac:dyDescent="0.25">
      <c r="C7" s="22"/>
      <c r="D7" s="33"/>
      <c r="E7" s="33"/>
      <c r="F7" s="8" t="s">
        <v>20</v>
      </c>
      <c r="G7" s="34">
        <v>9382989.1099999994</v>
      </c>
      <c r="H7" s="8" t="s">
        <v>21</v>
      </c>
      <c r="I7" s="24">
        <v>296088.27454439999</v>
      </c>
      <c r="J7" s="18" t="s">
        <v>22</v>
      </c>
      <c r="K7" s="19">
        <v>31682</v>
      </c>
      <c r="L7" s="12"/>
      <c r="M7" s="8" t="s">
        <v>22</v>
      </c>
      <c r="N7" s="20">
        <v>31682</v>
      </c>
    </row>
    <row r="8" spans="1:15" ht="51" x14ac:dyDescent="0.25">
      <c r="C8" s="22"/>
      <c r="D8" s="33"/>
      <c r="E8" s="33"/>
      <c r="F8" s="8" t="s">
        <v>12</v>
      </c>
      <c r="G8" s="29">
        <v>212338</v>
      </c>
      <c r="H8" s="8" t="s">
        <v>23</v>
      </c>
      <c r="I8" s="30">
        <v>252154</v>
      </c>
      <c r="J8" s="18" t="s">
        <v>24</v>
      </c>
      <c r="K8" s="24">
        <v>28.170570039770215</v>
      </c>
      <c r="L8" s="12"/>
      <c r="M8" s="8" t="s">
        <v>24</v>
      </c>
      <c r="N8" s="25">
        <v>0</v>
      </c>
    </row>
    <row r="9" spans="1:15" ht="38.25" x14ac:dyDescent="0.25">
      <c r="A9" s="7"/>
      <c r="B9" s="35"/>
      <c r="C9" s="88"/>
      <c r="D9" s="33"/>
      <c r="E9" s="33"/>
      <c r="F9" s="8" t="s">
        <v>25</v>
      </c>
      <c r="G9" s="37">
        <v>44.188930431670258</v>
      </c>
      <c r="H9" s="8" t="s">
        <v>25</v>
      </c>
      <c r="I9" s="38">
        <v>1.1742358818198402</v>
      </c>
      <c r="J9" s="18" t="s">
        <v>26</v>
      </c>
      <c r="K9" s="39">
        <v>29750</v>
      </c>
      <c r="L9" s="12"/>
      <c r="M9" s="8" t="s">
        <v>26</v>
      </c>
      <c r="N9" s="40">
        <v>0</v>
      </c>
    </row>
    <row r="10" spans="1:15" ht="25.5" x14ac:dyDescent="0.25">
      <c r="A10" s="7"/>
      <c r="B10" s="35"/>
      <c r="C10" s="36"/>
      <c r="D10" s="33"/>
      <c r="E10" s="33"/>
      <c r="F10" s="5"/>
      <c r="G10" s="41"/>
      <c r="H10" s="8"/>
      <c r="I10" s="30"/>
      <c r="J10" s="18" t="s">
        <v>27</v>
      </c>
      <c r="K10" s="19">
        <v>1809</v>
      </c>
      <c r="L10" s="12"/>
      <c r="M10" s="8" t="s">
        <v>27</v>
      </c>
      <c r="N10" s="20">
        <v>1809</v>
      </c>
    </row>
    <row r="11" spans="1:15" ht="25.5" x14ac:dyDescent="0.25">
      <c r="A11" s="7"/>
      <c r="B11" s="35"/>
      <c r="C11" s="36"/>
      <c r="D11" s="33"/>
      <c r="E11" s="33"/>
      <c r="F11" s="5"/>
      <c r="G11" s="41"/>
      <c r="H11" s="8"/>
      <c r="I11" s="30"/>
      <c r="J11" s="18" t="s">
        <v>28</v>
      </c>
      <c r="K11" s="24">
        <v>16.44555002763958</v>
      </c>
      <c r="L11" s="12"/>
      <c r="M11" s="8" t="s">
        <v>28</v>
      </c>
      <c r="N11" s="25">
        <v>0</v>
      </c>
    </row>
    <row r="12" spans="1:15" ht="26.25" thickBot="1" x14ac:dyDescent="0.3">
      <c r="A12" s="7"/>
      <c r="B12" s="35"/>
      <c r="C12" s="36"/>
      <c r="D12" s="33"/>
      <c r="E12" s="33"/>
      <c r="F12" s="5"/>
      <c r="G12" s="41"/>
      <c r="H12" s="8"/>
      <c r="I12" s="30"/>
      <c r="J12" s="18" t="s">
        <v>29</v>
      </c>
      <c r="K12" s="24">
        <v>2975000</v>
      </c>
      <c r="L12" s="12"/>
      <c r="M12" s="8" t="s">
        <v>29</v>
      </c>
      <c r="N12" s="25">
        <v>2069999.9999999998</v>
      </c>
    </row>
    <row r="13" spans="1:15" s="50" customFormat="1" x14ac:dyDescent="0.2">
      <c r="A13" s="42" t="s">
        <v>30</v>
      </c>
      <c r="B13" s="42" t="s">
        <v>31</v>
      </c>
      <c r="C13" s="42">
        <f>COUNTA(C15:C73)</f>
        <v>59</v>
      </c>
      <c r="D13" s="42"/>
      <c r="E13" s="43"/>
      <c r="F13" s="44">
        <v>245829</v>
      </c>
      <c r="G13" s="45">
        <v>9382989.1100000013</v>
      </c>
      <c r="H13" s="44">
        <v>252154</v>
      </c>
      <c r="I13" s="46">
        <v>296088.28000000003</v>
      </c>
      <c r="J13" s="47">
        <v>285645</v>
      </c>
      <c r="K13" s="48">
        <v>2975000.0100000007</v>
      </c>
      <c r="L13" s="45">
        <v>0</v>
      </c>
      <c r="M13" s="44">
        <v>285645</v>
      </c>
      <c r="N13" s="45">
        <v>2070000.0200000005</v>
      </c>
      <c r="O13" s="49">
        <v>14724077.420000002</v>
      </c>
    </row>
    <row r="14" spans="1:15" s="60" customFormat="1" ht="51" x14ac:dyDescent="0.2">
      <c r="A14" s="51" t="s">
        <v>32</v>
      </c>
      <c r="B14" s="52" t="s">
        <v>33</v>
      </c>
      <c r="C14" s="51" t="s">
        <v>34</v>
      </c>
      <c r="D14" s="51" t="s">
        <v>35</v>
      </c>
      <c r="E14" s="53" t="s">
        <v>36</v>
      </c>
      <c r="F14" s="54" t="s">
        <v>37</v>
      </c>
      <c r="G14" s="55" t="s">
        <v>38</v>
      </c>
      <c r="H14" s="54" t="s">
        <v>39</v>
      </c>
      <c r="I14" s="53" t="s">
        <v>40</v>
      </c>
      <c r="J14" s="56" t="s">
        <v>39</v>
      </c>
      <c r="K14" s="57" t="s">
        <v>41</v>
      </c>
      <c r="L14" s="58" t="s">
        <v>42</v>
      </c>
      <c r="M14" s="54" t="s">
        <v>39</v>
      </c>
      <c r="N14" s="55" t="s">
        <v>43</v>
      </c>
      <c r="O14" s="59" t="s">
        <v>44</v>
      </c>
    </row>
    <row r="15" spans="1:15" x14ac:dyDescent="0.2">
      <c r="A15" s="1" t="s">
        <v>45</v>
      </c>
      <c r="B15" s="61" t="s">
        <v>46</v>
      </c>
      <c r="C15" s="1" t="s">
        <v>47</v>
      </c>
      <c r="D15" s="1" t="s">
        <v>48</v>
      </c>
      <c r="E15" s="1" t="s">
        <v>49</v>
      </c>
      <c r="F15" s="62">
        <v>274</v>
      </c>
      <c r="G15" s="63">
        <v>0</v>
      </c>
      <c r="H15" s="62">
        <v>0</v>
      </c>
      <c r="I15" s="64">
        <v>0</v>
      </c>
      <c r="J15" s="65">
        <v>274</v>
      </c>
      <c r="K15" s="66">
        <v>4506.08</v>
      </c>
      <c r="L15" s="63">
        <v>0</v>
      </c>
      <c r="M15" s="62">
        <v>274</v>
      </c>
      <c r="N15" s="63">
        <v>0</v>
      </c>
      <c r="O15" s="67">
        <v>4506.08</v>
      </c>
    </row>
    <row r="16" spans="1:15" x14ac:dyDescent="0.2">
      <c r="A16" s="1" t="s">
        <v>50</v>
      </c>
      <c r="B16" s="61" t="s">
        <v>51</v>
      </c>
      <c r="C16" s="1" t="s">
        <v>52</v>
      </c>
      <c r="D16" s="1" t="s">
        <v>48</v>
      </c>
      <c r="E16" s="1" t="s">
        <v>49</v>
      </c>
      <c r="F16" s="68">
        <v>303</v>
      </c>
      <c r="G16" s="69">
        <v>0</v>
      </c>
      <c r="H16" s="68">
        <v>0</v>
      </c>
      <c r="I16" s="70">
        <v>0</v>
      </c>
      <c r="J16" s="71">
        <v>303</v>
      </c>
      <c r="K16" s="72">
        <v>4983</v>
      </c>
      <c r="L16" s="69">
        <v>0</v>
      </c>
      <c r="M16" s="68">
        <v>303</v>
      </c>
      <c r="N16" s="69">
        <v>0</v>
      </c>
      <c r="O16" s="73">
        <v>4983</v>
      </c>
    </row>
    <row r="17" spans="1:15" x14ac:dyDescent="0.2">
      <c r="A17" s="1" t="s">
        <v>53</v>
      </c>
      <c r="B17" s="61" t="s">
        <v>54</v>
      </c>
      <c r="C17" s="1" t="s">
        <v>55</v>
      </c>
      <c r="D17" s="1" t="s">
        <v>48</v>
      </c>
      <c r="E17" s="1" t="s">
        <v>49</v>
      </c>
      <c r="F17" s="68">
        <v>678</v>
      </c>
      <c r="G17" s="69">
        <v>0</v>
      </c>
      <c r="H17" s="68">
        <v>0</v>
      </c>
      <c r="I17" s="70">
        <v>0</v>
      </c>
      <c r="J17" s="71">
        <v>678</v>
      </c>
      <c r="K17" s="72">
        <v>11150.08</v>
      </c>
      <c r="L17" s="69">
        <v>0</v>
      </c>
      <c r="M17" s="68">
        <v>678</v>
      </c>
      <c r="N17" s="69">
        <v>0</v>
      </c>
      <c r="O17" s="73">
        <v>11150.08</v>
      </c>
    </row>
    <row r="18" spans="1:15" x14ac:dyDescent="0.2">
      <c r="A18" s="1" t="s">
        <v>56</v>
      </c>
      <c r="B18" s="61" t="s">
        <v>57</v>
      </c>
      <c r="C18" s="1" t="s">
        <v>58</v>
      </c>
      <c r="D18" s="1" t="s">
        <v>48</v>
      </c>
      <c r="E18" s="1" t="s">
        <v>49</v>
      </c>
      <c r="F18" s="68">
        <v>228</v>
      </c>
      <c r="G18" s="69">
        <v>0</v>
      </c>
      <c r="H18" s="68">
        <v>0</v>
      </c>
      <c r="I18" s="70">
        <v>0</v>
      </c>
      <c r="J18" s="71">
        <v>228</v>
      </c>
      <c r="K18" s="72">
        <v>3749.59</v>
      </c>
      <c r="L18" s="69">
        <v>0</v>
      </c>
      <c r="M18" s="68">
        <v>228</v>
      </c>
      <c r="N18" s="69">
        <v>0</v>
      </c>
      <c r="O18" s="73">
        <v>3749.59</v>
      </c>
    </row>
    <row r="19" spans="1:15" x14ac:dyDescent="0.2">
      <c r="A19" s="1" t="s">
        <v>59</v>
      </c>
      <c r="B19" s="61" t="s">
        <v>60</v>
      </c>
      <c r="C19" s="1" t="s">
        <v>61</v>
      </c>
      <c r="D19" s="1" t="s">
        <v>48</v>
      </c>
      <c r="E19" s="1" t="s">
        <v>49</v>
      </c>
      <c r="F19" s="68">
        <v>26</v>
      </c>
      <c r="G19" s="69">
        <v>0</v>
      </c>
      <c r="H19" s="68">
        <v>0</v>
      </c>
      <c r="I19" s="70">
        <v>0</v>
      </c>
      <c r="J19" s="71">
        <v>26</v>
      </c>
      <c r="K19" s="72">
        <v>427.58</v>
      </c>
      <c r="L19" s="69">
        <v>0</v>
      </c>
      <c r="M19" s="68">
        <v>26</v>
      </c>
      <c r="N19" s="69">
        <v>0</v>
      </c>
      <c r="O19" s="73">
        <v>427.58</v>
      </c>
    </row>
    <row r="20" spans="1:15" x14ac:dyDescent="0.2">
      <c r="A20" s="1" t="s">
        <v>62</v>
      </c>
      <c r="B20" s="61" t="s">
        <v>63</v>
      </c>
      <c r="C20" s="1" t="s">
        <v>64</v>
      </c>
      <c r="D20" s="1" t="s">
        <v>48</v>
      </c>
      <c r="E20" s="1" t="s">
        <v>49</v>
      </c>
      <c r="F20" s="68">
        <v>300</v>
      </c>
      <c r="G20" s="69">
        <v>0</v>
      </c>
      <c r="H20" s="68">
        <v>0</v>
      </c>
      <c r="I20" s="70">
        <v>0</v>
      </c>
      <c r="J20" s="71">
        <v>300</v>
      </c>
      <c r="K20" s="72">
        <v>4933.67</v>
      </c>
      <c r="L20" s="69">
        <v>0</v>
      </c>
      <c r="M20" s="68">
        <v>300</v>
      </c>
      <c r="N20" s="69">
        <v>0</v>
      </c>
      <c r="O20" s="73">
        <v>4933.67</v>
      </c>
    </row>
    <row r="21" spans="1:15" x14ac:dyDescent="0.2">
      <c r="A21" s="1" t="s">
        <v>65</v>
      </c>
      <c r="B21" s="61" t="s">
        <v>66</v>
      </c>
      <c r="C21" s="1" t="s">
        <v>67</v>
      </c>
      <c r="D21" s="1" t="s">
        <v>68</v>
      </c>
      <c r="E21" s="1" t="s">
        <v>69</v>
      </c>
      <c r="F21" s="68">
        <v>3150</v>
      </c>
      <c r="G21" s="69">
        <v>139195.13</v>
      </c>
      <c r="H21" s="68">
        <v>3150</v>
      </c>
      <c r="I21" s="70">
        <v>3698.84</v>
      </c>
      <c r="J21" s="71">
        <v>3150</v>
      </c>
      <c r="K21" s="72">
        <v>25643.7</v>
      </c>
      <c r="L21" s="69">
        <v>0</v>
      </c>
      <c r="M21" s="68">
        <v>3150</v>
      </c>
      <c r="N21" s="69">
        <v>25859.200000000001</v>
      </c>
      <c r="O21" s="73">
        <v>194396.87000000002</v>
      </c>
    </row>
    <row r="22" spans="1:15" x14ac:dyDescent="0.2">
      <c r="A22" s="1" t="s">
        <v>70</v>
      </c>
      <c r="B22" s="61" t="s">
        <v>71</v>
      </c>
      <c r="C22" s="1" t="s">
        <v>72</v>
      </c>
      <c r="D22" s="1" t="s">
        <v>68</v>
      </c>
      <c r="E22" s="1" t="s">
        <v>69</v>
      </c>
      <c r="F22" s="68">
        <v>6271</v>
      </c>
      <c r="G22" s="69">
        <v>277108.78000000003</v>
      </c>
      <c r="H22" s="68">
        <v>6271</v>
      </c>
      <c r="I22" s="70">
        <v>7363.63</v>
      </c>
      <c r="J22" s="71">
        <v>6271</v>
      </c>
      <c r="K22" s="72">
        <v>51051.32</v>
      </c>
      <c r="L22" s="69">
        <v>0</v>
      </c>
      <c r="M22" s="68">
        <v>6271</v>
      </c>
      <c r="N22" s="69">
        <v>51480.33</v>
      </c>
      <c r="O22" s="73">
        <v>387004.06000000006</v>
      </c>
    </row>
    <row r="23" spans="1:15" x14ac:dyDescent="0.2">
      <c r="A23" s="1" t="s">
        <v>73</v>
      </c>
      <c r="B23" s="61" t="s">
        <v>74</v>
      </c>
      <c r="C23" s="1" t="s">
        <v>75</v>
      </c>
      <c r="D23" s="1" t="s">
        <v>48</v>
      </c>
      <c r="E23" s="1" t="s">
        <v>69</v>
      </c>
      <c r="F23" s="68">
        <v>1289</v>
      </c>
      <c r="G23" s="69">
        <v>56959.53</v>
      </c>
      <c r="H23" s="68">
        <v>1289</v>
      </c>
      <c r="I23" s="70">
        <v>1513.59</v>
      </c>
      <c r="J23" s="71">
        <v>1289</v>
      </c>
      <c r="K23" s="72">
        <v>10493.57</v>
      </c>
      <c r="L23" s="69">
        <v>0</v>
      </c>
      <c r="M23" s="68">
        <v>1289</v>
      </c>
      <c r="N23" s="69">
        <v>10581.75</v>
      </c>
      <c r="O23" s="73">
        <v>79548.44</v>
      </c>
    </row>
    <row r="24" spans="1:15" x14ac:dyDescent="0.2">
      <c r="A24" s="1" t="s">
        <v>76</v>
      </c>
      <c r="B24" s="61" t="s">
        <v>77</v>
      </c>
      <c r="C24" s="1" t="s">
        <v>78</v>
      </c>
      <c r="D24" s="1" t="s">
        <v>68</v>
      </c>
      <c r="E24" s="1" t="s">
        <v>69</v>
      </c>
      <c r="F24" s="68">
        <v>402</v>
      </c>
      <c r="G24" s="69">
        <v>17763.95</v>
      </c>
      <c r="H24" s="68">
        <v>402</v>
      </c>
      <c r="I24" s="70">
        <v>472.04</v>
      </c>
      <c r="J24" s="71">
        <v>402</v>
      </c>
      <c r="K24" s="72">
        <v>3272.63</v>
      </c>
      <c r="L24" s="69">
        <v>0</v>
      </c>
      <c r="M24" s="68">
        <v>402</v>
      </c>
      <c r="N24" s="69">
        <v>3300.13</v>
      </c>
      <c r="O24" s="73">
        <v>24808.750000000004</v>
      </c>
    </row>
    <row r="25" spans="1:15" x14ac:dyDescent="0.2">
      <c r="A25" s="1" t="s">
        <v>79</v>
      </c>
      <c r="B25" s="61" t="s">
        <v>80</v>
      </c>
      <c r="C25" s="1" t="s">
        <v>81</v>
      </c>
      <c r="D25" s="1" t="s">
        <v>48</v>
      </c>
      <c r="E25" s="1" t="s">
        <v>69</v>
      </c>
      <c r="F25" s="68">
        <v>73</v>
      </c>
      <c r="G25" s="69">
        <v>3225.79</v>
      </c>
      <c r="H25" s="68">
        <v>73</v>
      </c>
      <c r="I25" s="70">
        <v>85.72</v>
      </c>
      <c r="J25" s="71">
        <v>73</v>
      </c>
      <c r="K25" s="72">
        <v>594.28</v>
      </c>
      <c r="L25" s="69">
        <v>0</v>
      </c>
      <c r="M25" s="68">
        <v>73</v>
      </c>
      <c r="N25" s="69">
        <v>599.28</v>
      </c>
      <c r="O25" s="73">
        <v>4505.07</v>
      </c>
    </row>
    <row r="26" spans="1:15" x14ac:dyDescent="0.2">
      <c r="A26" s="1" t="s">
        <v>82</v>
      </c>
      <c r="B26" s="61" t="s">
        <v>83</v>
      </c>
      <c r="C26" s="1" t="s">
        <v>84</v>
      </c>
      <c r="D26" s="1" t="s">
        <v>48</v>
      </c>
      <c r="E26" s="1" t="s">
        <v>69</v>
      </c>
      <c r="F26" s="68">
        <v>333</v>
      </c>
      <c r="G26" s="69">
        <v>14714.91</v>
      </c>
      <c r="H26" s="68">
        <v>333</v>
      </c>
      <c r="I26" s="70">
        <v>391.02</v>
      </c>
      <c r="J26" s="71">
        <v>333</v>
      </c>
      <c r="K26" s="72">
        <v>2710.91</v>
      </c>
      <c r="L26" s="69">
        <v>0</v>
      </c>
      <c r="M26" s="68">
        <v>333</v>
      </c>
      <c r="N26" s="69">
        <v>2733.69</v>
      </c>
      <c r="O26" s="73">
        <v>20550.53</v>
      </c>
    </row>
    <row r="27" spans="1:15" x14ac:dyDescent="0.2">
      <c r="A27" s="1" t="s">
        <v>85</v>
      </c>
      <c r="B27" s="61" t="s">
        <v>86</v>
      </c>
      <c r="C27" s="1" t="s">
        <v>87</v>
      </c>
      <c r="D27" s="1" t="s">
        <v>88</v>
      </c>
      <c r="E27" s="1" t="s">
        <v>69</v>
      </c>
      <c r="F27" s="68">
        <v>1099</v>
      </c>
      <c r="G27" s="69">
        <v>48563.63</v>
      </c>
      <c r="H27" s="68">
        <v>1099</v>
      </c>
      <c r="I27" s="70">
        <v>1290.49</v>
      </c>
      <c r="J27" s="71">
        <v>1099</v>
      </c>
      <c r="K27" s="72">
        <v>8946.7999999999993</v>
      </c>
      <c r="L27" s="69">
        <v>0</v>
      </c>
      <c r="M27" s="68">
        <v>1099</v>
      </c>
      <c r="N27" s="69">
        <v>9021.99</v>
      </c>
      <c r="O27" s="73">
        <v>67822.91</v>
      </c>
    </row>
    <row r="28" spans="1:15" x14ac:dyDescent="0.2">
      <c r="A28" s="1" t="s">
        <v>89</v>
      </c>
      <c r="B28" s="61" t="s">
        <v>90</v>
      </c>
      <c r="C28" s="1" t="s">
        <v>91</v>
      </c>
      <c r="D28" s="1" t="s">
        <v>88</v>
      </c>
      <c r="E28" s="1" t="s">
        <v>69</v>
      </c>
      <c r="F28" s="68">
        <v>691</v>
      </c>
      <c r="G28" s="69">
        <v>30534.55</v>
      </c>
      <c r="H28" s="68">
        <v>691</v>
      </c>
      <c r="I28" s="70">
        <v>811.4</v>
      </c>
      <c r="J28" s="71">
        <v>691</v>
      </c>
      <c r="K28" s="72">
        <v>5625.33</v>
      </c>
      <c r="L28" s="69">
        <v>0</v>
      </c>
      <c r="M28" s="68">
        <v>691</v>
      </c>
      <c r="N28" s="69">
        <v>5672.6</v>
      </c>
      <c r="O28" s="73">
        <v>42643.88</v>
      </c>
    </row>
    <row r="29" spans="1:15" x14ac:dyDescent="0.2">
      <c r="A29" s="1" t="s">
        <v>92</v>
      </c>
      <c r="B29" s="61" t="s">
        <v>93</v>
      </c>
      <c r="C29" s="1" t="s">
        <v>94</v>
      </c>
      <c r="D29" s="1" t="s">
        <v>48</v>
      </c>
      <c r="E29" s="1" t="s">
        <v>69</v>
      </c>
      <c r="F29" s="68">
        <v>1617</v>
      </c>
      <c r="G29" s="69">
        <v>71453.5</v>
      </c>
      <c r="H29" s="68">
        <v>1617</v>
      </c>
      <c r="I29" s="70">
        <v>1898.74</v>
      </c>
      <c r="J29" s="71">
        <v>1617</v>
      </c>
      <c r="K29" s="72">
        <v>13163.77</v>
      </c>
      <c r="L29" s="69">
        <v>0</v>
      </c>
      <c r="M29" s="68">
        <v>1617</v>
      </c>
      <c r="N29" s="69">
        <v>13274.39</v>
      </c>
      <c r="O29" s="73">
        <v>99790.399999999994</v>
      </c>
    </row>
    <row r="30" spans="1:15" x14ac:dyDescent="0.2">
      <c r="A30" s="1" t="s">
        <v>95</v>
      </c>
      <c r="B30" s="61" t="s">
        <v>96</v>
      </c>
      <c r="C30" s="1" t="s">
        <v>97</v>
      </c>
      <c r="D30" s="1" t="s">
        <v>68</v>
      </c>
      <c r="E30" s="1" t="s">
        <v>69</v>
      </c>
      <c r="F30" s="68">
        <v>2758</v>
      </c>
      <c r="G30" s="69">
        <v>121873.07</v>
      </c>
      <c r="H30" s="68">
        <v>2758</v>
      </c>
      <c r="I30" s="70">
        <v>3238.54</v>
      </c>
      <c r="J30" s="71">
        <v>2758</v>
      </c>
      <c r="K30" s="72">
        <v>22452.49</v>
      </c>
      <c r="L30" s="69">
        <v>0</v>
      </c>
      <c r="M30" s="68">
        <v>2758</v>
      </c>
      <c r="N30" s="69">
        <v>22641.16</v>
      </c>
      <c r="O30" s="73">
        <v>170205.26</v>
      </c>
    </row>
    <row r="31" spans="1:15" x14ac:dyDescent="0.2">
      <c r="A31" s="1" t="s">
        <v>98</v>
      </c>
      <c r="B31" s="61" t="s">
        <v>99</v>
      </c>
      <c r="C31" s="1" t="s">
        <v>100</v>
      </c>
      <c r="D31" s="1" t="s">
        <v>48</v>
      </c>
      <c r="E31" s="1" t="s">
        <v>69</v>
      </c>
      <c r="F31" s="68">
        <v>670</v>
      </c>
      <c r="G31" s="69">
        <v>29606.58</v>
      </c>
      <c r="H31" s="68">
        <v>670</v>
      </c>
      <c r="I31" s="70">
        <v>786.74</v>
      </c>
      <c r="J31" s="71">
        <v>670</v>
      </c>
      <c r="K31" s="72">
        <v>5454.38</v>
      </c>
      <c r="L31" s="69">
        <v>0</v>
      </c>
      <c r="M31" s="68">
        <v>670</v>
      </c>
      <c r="N31" s="69">
        <v>5500.21</v>
      </c>
      <c r="O31" s="73">
        <v>41347.910000000003</v>
      </c>
    </row>
    <row r="32" spans="1:15" x14ac:dyDescent="0.2">
      <c r="A32" s="1" t="s">
        <v>101</v>
      </c>
      <c r="B32" s="61" t="s">
        <v>102</v>
      </c>
      <c r="C32" s="1" t="s">
        <v>103</v>
      </c>
      <c r="D32" s="1" t="s">
        <v>48</v>
      </c>
      <c r="E32" s="1" t="s">
        <v>69</v>
      </c>
      <c r="F32" s="68">
        <v>777</v>
      </c>
      <c r="G32" s="69">
        <v>34334.800000000003</v>
      </c>
      <c r="H32" s="68">
        <v>777</v>
      </c>
      <c r="I32" s="70">
        <v>912.38</v>
      </c>
      <c r="J32" s="71">
        <v>777</v>
      </c>
      <c r="K32" s="72">
        <v>6325.45</v>
      </c>
      <c r="L32" s="69">
        <v>0</v>
      </c>
      <c r="M32" s="68">
        <v>777</v>
      </c>
      <c r="N32" s="69">
        <v>6378.6</v>
      </c>
      <c r="O32" s="73">
        <v>47951.23</v>
      </c>
    </row>
    <row r="33" spans="1:15" x14ac:dyDescent="0.2">
      <c r="A33" s="1" t="s">
        <v>104</v>
      </c>
      <c r="B33" s="61" t="s">
        <v>105</v>
      </c>
      <c r="C33" s="1" t="s">
        <v>106</v>
      </c>
      <c r="D33" s="1" t="s">
        <v>48</v>
      </c>
      <c r="E33" s="1" t="s">
        <v>69</v>
      </c>
      <c r="F33" s="68">
        <v>181</v>
      </c>
      <c r="G33" s="69">
        <v>7998.2</v>
      </c>
      <c r="H33" s="68">
        <v>181</v>
      </c>
      <c r="I33" s="70">
        <v>212.54</v>
      </c>
      <c r="J33" s="71">
        <v>181</v>
      </c>
      <c r="K33" s="72">
        <v>1473.5</v>
      </c>
      <c r="L33" s="69">
        <v>0</v>
      </c>
      <c r="M33" s="68">
        <v>181</v>
      </c>
      <c r="N33" s="69">
        <v>1485.88</v>
      </c>
      <c r="O33" s="73">
        <v>11170.119999999999</v>
      </c>
    </row>
    <row r="34" spans="1:15" x14ac:dyDescent="0.2">
      <c r="A34" s="1" t="s">
        <v>107</v>
      </c>
      <c r="B34" s="61" t="s">
        <v>108</v>
      </c>
      <c r="C34" s="1" t="s">
        <v>109</v>
      </c>
      <c r="D34" s="1" t="s">
        <v>110</v>
      </c>
      <c r="E34" s="1" t="s">
        <v>69</v>
      </c>
      <c r="F34" s="68">
        <v>5945</v>
      </c>
      <c r="G34" s="69">
        <v>262703.19</v>
      </c>
      <c r="H34" s="68">
        <v>5945</v>
      </c>
      <c r="I34" s="70">
        <v>6980.83</v>
      </c>
      <c r="J34" s="71">
        <v>5945</v>
      </c>
      <c r="K34" s="72">
        <v>48397.4</v>
      </c>
      <c r="L34" s="69">
        <v>0</v>
      </c>
      <c r="M34" s="68">
        <v>5945</v>
      </c>
      <c r="N34" s="69">
        <v>48804.1</v>
      </c>
      <c r="O34" s="73">
        <v>366885.51999999996</v>
      </c>
    </row>
    <row r="35" spans="1:15" x14ac:dyDescent="0.2">
      <c r="A35" s="1" t="s">
        <v>111</v>
      </c>
      <c r="B35" s="61" t="s">
        <v>112</v>
      </c>
      <c r="C35" s="1" t="s">
        <v>113</v>
      </c>
      <c r="D35" s="1" t="s">
        <v>68</v>
      </c>
      <c r="E35" s="1" t="s">
        <v>69</v>
      </c>
      <c r="F35" s="68">
        <v>247</v>
      </c>
      <c r="G35" s="69">
        <v>10914.67</v>
      </c>
      <c r="H35" s="68">
        <v>247</v>
      </c>
      <c r="I35" s="70">
        <v>290.04000000000002</v>
      </c>
      <c r="J35" s="71">
        <v>247</v>
      </c>
      <c r="K35" s="72">
        <v>2010.79</v>
      </c>
      <c r="L35" s="69">
        <v>0</v>
      </c>
      <c r="M35" s="68">
        <v>247</v>
      </c>
      <c r="N35" s="69">
        <v>2027.69</v>
      </c>
      <c r="O35" s="73">
        <v>15243.19</v>
      </c>
    </row>
    <row r="36" spans="1:15" x14ac:dyDescent="0.2">
      <c r="A36" s="1" t="s">
        <v>114</v>
      </c>
      <c r="B36" s="61" t="s">
        <v>115</v>
      </c>
      <c r="C36" s="1" t="s">
        <v>116</v>
      </c>
      <c r="D36" s="1" t="s">
        <v>68</v>
      </c>
      <c r="E36" s="1" t="s">
        <v>69</v>
      </c>
      <c r="F36" s="68">
        <v>16549</v>
      </c>
      <c r="G36" s="69">
        <v>731282.61</v>
      </c>
      <c r="H36" s="68">
        <v>16549</v>
      </c>
      <c r="I36" s="70">
        <v>19432.43</v>
      </c>
      <c r="J36" s="71">
        <v>16549</v>
      </c>
      <c r="K36" s="72">
        <v>134723.07</v>
      </c>
      <c r="L36" s="69">
        <v>0</v>
      </c>
      <c r="M36" s="68">
        <v>16549</v>
      </c>
      <c r="N36" s="69">
        <v>135855.19</v>
      </c>
      <c r="O36" s="73">
        <v>1021293.3</v>
      </c>
    </row>
    <row r="37" spans="1:15" x14ac:dyDescent="0.2">
      <c r="A37" s="1" t="s">
        <v>117</v>
      </c>
      <c r="B37" s="61" t="s">
        <v>118</v>
      </c>
      <c r="C37" s="1" t="s">
        <v>119</v>
      </c>
      <c r="D37" s="1" t="s">
        <v>68</v>
      </c>
      <c r="E37" s="1" t="s">
        <v>69</v>
      </c>
      <c r="F37" s="68">
        <v>150</v>
      </c>
      <c r="G37" s="69">
        <v>6628.34</v>
      </c>
      <c r="H37" s="68">
        <v>150</v>
      </c>
      <c r="I37" s="70">
        <v>176.14</v>
      </c>
      <c r="J37" s="71">
        <v>150</v>
      </c>
      <c r="K37" s="72">
        <v>1221.1300000000001</v>
      </c>
      <c r="L37" s="69">
        <v>0</v>
      </c>
      <c r="M37" s="68">
        <v>150</v>
      </c>
      <c r="N37" s="69">
        <v>1231.3900000000001</v>
      </c>
      <c r="O37" s="73">
        <v>9257</v>
      </c>
    </row>
    <row r="38" spans="1:15" x14ac:dyDescent="0.2">
      <c r="A38" s="1" t="s">
        <v>120</v>
      </c>
      <c r="B38" s="61" t="s">
        <v>121</v>
      </c>
      <c r="C38" s="1" t="s">
        <v>122</v>
      </c>
      <c r="D38" s="1" t="s">
        <v>48</v>
      </c>
      <c r="E38" s="1" t="s">
        <v>69</v>
      </c>
      <c r="F38" s="68">
        <v>822</v>
      </c>
      <c r="G38" s="69">
        <v>36323.300000000003</v>
      </c>
      <c r="H38" s="68">
        <v>822</v>
      </c>
      <c r="I38" s="70">
        <v>965.22</v>
      </c>
      <c r="J38" s="71">
        <v>822</v>
      </c>
      <c r="K38" s="72">
        <v>6691.79</v>
      </c>
      <c r="L38" s="69">
        <v>0</v>
      </c>
      <c r="M38" s="68">
        <v>822</v>
      </c>
      <c r="N38" s="69">
        <v>6748.02</v>
      </c>
      <c r="O38" s="73">
        <v>50728.33</v>
      </c>
    </row>
    <row r="39" spans="1:15" x14ac:dyDescent="0.2">
      <c r="A39" s="1" t="s">
        <v>123</v>
      </c>
      <c r="B39" s="61" t="s">
        <v>124</v>
      </c>
      <c r="C39" s="1" t="s">
        <v>125</v>
      </c>
      <c r="D39" s="1" t="s">
        <v>68</v>
      </c>
      <c r="E39" s="1" t="s">
        <v>69</v>
      </c>
      <c r="F39" s="68">
        <v>542</v>
      </c>
      <c r="G39" s="69">
        <v>23950.400000000001</v>
      </c>
      <c r="H39" s="68">
        <v>542</v>
      </c>
      <c r="I39" s="70">
        <v>636.44000000000005</v>
      </c>
      <c r="J39" s="71">
        <v>542</v>
      </c>
      <c r="K39" s="72">
        <v>4412.3500000000004</v>
      </c>
      <c r="L39" s="69">
        <v>0</v>
      </c>
      <c r="M39" s="68">
        <v>542</v>
      </c>
      <c r="N39" s="69">
        <v>4449.42</v>
      </c>
      <c r="O39" s="73">
        <v>33448.61</v>
      </c>
    </row>
    <row r="40" spans="1:15" x14ac:dyDescent="0.2">
      <c r="A40" s="1" t="s">
        <v>126</v>
      </c>
      <c r="B40" s="61" t="s">
        <v>127</v>
      </c>
      <c r="C40" s="1" t="s">
        <v>128</v>
      </c>
      <c r="D40" s="1" t="s">
        <v>48</v>
      </c>
      <c r="E40" s="1" t="s">
        <v>69</v>
      </c>
      <c r="F40" s="68">
        <v>1597</v>
      </c>
      <c r="G40" s="69">
        <v>70569.72</v>
      </c>
      <c r="H40" s="68">
        <v>1597</v>
      </c>
      <c r="I40" s="70">
        <v>1875.25</v>
      </c>
      <c r="J40" s="71">
        <v>1597</v>
      </c>
      <c r="K40" s="72">
        <v>13000.95</v>
      </c>
      <c r="L40" s="69">
        <v>0</v>
      </c>
      <c r="M40" s="68">
        <v>1597</v>
      </c>
      <c r="N40" s="69">
        <v>13110.2</v>
      </c>
      <c r="O40" s="73">
        <v>98556.12</v>
      </c>
    </row>
    <row r="41" spans="1:15" x14ac:dyDescent="0.2">
      <c r="A41" s="1" t="s">
        <v>129</v>
      </c>
      <c r="B41" s="61" t="s">
        <v>130</v>
      </c>
      <c r="C41" s="1" t="s">
        <v>131</v>
      </c>
      <c r="D41" s="1" t="s">
        <v>68</v>
      </c>
      <c r="E41" s="1" t="s">
        <v>69</v>
      </c>
      <c r="F41" s="68">
        <v>5527</v>
      </c>
      <c r="G41" s="69">
        <v>244232.22</v>
      </c>
      <c r="H41" s="68">
        <v>5527</v>
      </c>
      <c r="I41" s="70">
        <v>6490</v>
      </c>
      <c r="J41" s="71">
        <v>5527</v>
      </c>
      <c r="K41" s="72">
        <v>44994.52</v>
      </c>
      <c r="L41" s="69">
        <v>0</v>
      </c>
      <c r="M41" s="68">
        <v>5527</v>
      </c>
      <c r="N41" s="69">
        <v>45372.63</v>
      </c>
      <c r="O41" s="73">
        <v>341089.37</v>
      </c>
    </row>
    <row r="42" spans="1:15" x14ac:dyDescent="0.2">
      <c r="A42" s="1" t="s">
        <v>132</v>
      </c>
      <c r="B42" s="61" t="s">
        <v>133</v>
      </c>
      <c r="C42" s="1" t="s">
        <v>134</v>
      </c>
      <c r="D42" s="1" t="s">
        <v>68</v>
      </c>
      <c r="E42" s="1" t="s">
        <v>69</v>
      </c>
      <c r="F42" s="68">
        <v>26544</v>
      </c>
      <c r="G42" s="69">
        <v>1172950.97</v>
      </c>
      <c r="H42" s="68">
        <v>66360</v>
      </c>
      <c r="I42" s="70">
        <v>77922.289999999994</v>
      </c>
      <c r="J42" s="71">
        <v>66360</v>
      </c>
      <c r="K42" s="72">
        <v>540227.36</v>
      </c>
      <c r="L42" s="69">
        <v>0</v>
      </c>
      <c r="M42" s="68">
        <v>66360</v>
      </c>
      <c r="N42" s="69">
        <v>544767.09</v>
      </c>
      <c r="O42" s="73">
        <v>2335867.71</v>
      </c>
    </row>
    <row r="43" spans="1:15" x14ac:dyDescent="0.2">
      <c r="A43" s="1" t="s">
        <v>135</v>
      </c>
      <c r="B43" s="61" t="s">
        <v>136</v>
      </c>
      <c r="C43" s="1" t="s">
        <v>137</v>
      </c>
      <c r="D43" s="1" t="s">
        <v>110</v>
      </c>
      <c r="E43" s="1" t="s">
        <v>69</v>
      </c>
      <c r="F43" s="68">
        <v>11136</v>
      </c>
      <c r="G43" s="69">
        <v>492087.93</v>
      </c>
      <c r="H43" s="68">
        <v>11136</v>
      </c>
      <c r="I43" s="70">
        <v>13076.29</v>
      </c>
      <c r="J43" s="71">
        <v>11136</v>
      </c>
      <c r="K43" s="72">
        <v>90656.6</v>
      </c>
      <c r="L43" s="69">
        <v>0</v>
      </c>
      <c r="M43" s="68">
        <v>11136</v>
      </c>
      <c r="N43" s="69">
        <v>91418.42</v>
      </c>
      <c r="O43" s="73">
        <v>687239.24000000011</v>
      </c>
    </row>
    <row r="44" spans="1:15" x14ac:dyDescent="0.2">
      <c r="A44" s="1" t="s">
        <v>138</v>
      </c>
      <c r="B44" s="61" t="s">
        <v>139</v>
      </c>
      <c r="C44" s="1" t="s">
        <v>140</v>
      </c>
      <c r="D44" s="1" t="s">
        <v>88</v>
      </c>
      <c r="E44" s="1" t="s">
        <v>69</v>
      </c>
      <c r="F44" s="68">
        <v>3825</v>
      </c>
      <c r="G44" s="69">
        <v>169022.66</v>
      </c>
      <c r="H44" s="68">
        <v>3825</v>
      </c>
      <c r="I44" s="70">
        <v>4491.45</v>
      </c>
      <c r="J44" s="71">
        <v>3825</v>
      </c>
      <c r="K44" s="72">
        <v>31138.78</v>
      </c>
      <c r="L44" s="69">
        <v>0</v>
      </c>
      <c r="M44" s="68">
        <v>3825</v>
      </c>
      <c r="N44" s="69">
        <v>31400.45</v>
      </c>
      <c r="O44" s="73">
        <v>236053.34000000003</v>
      </c>
    </row>
    <row r="45" spans="1:15" x14ac:dyDescent="0.2">
      <c r="A45" s="1" t="s">
        <v>141</v>
      </c>
      <c r="B45" s="61" t="s">
        <v>142</v>
      </c>
      <c r="C45" s="1" t="s">
        <v>143</v>
      </c>
      <c r="D45" s="1" t="s">
        <v>68</v>
      </c>
      <c r="E45" s="1" t="s">
        <v>69</v>
      </c>
      <c r="F45" s="68">
        <v>10822</v>
      </c>
      <c r="G45" s="69">
        <v>478212.61</v>
      </c>
      <c r="H45" s="68">
        <v>10822</v>
      </c>
      <c r="I45" s="70">
        <v>12707.58</v>
      </c>
      <c r="J45" s="71">
        <v>10822</v>
      </c>
      <c r="K45" s="72">
        <v>88100.37</v>
      </c>
      <c r="L45" s="69">
        <v>0</v>
      </c>
      <c r="M45" s="68">
        <v>10822</v>
      </c>
      <c r="N45" s="69">
        <v>88840.71</v>
      </c>
      <c r="O45" s="73">
        <v>667861.2699999999</v>
      </c>
    </row>
    <row r="46" spans="1:15" x14ac:dyDescent="0.2">
      <c r="A46" s="1" t="s">
        <v>144</v>
      </c>
      <c r="B46" s="61" t="s">
        <v>145</v>
      </c>
      <c r="C46" s="1" t="s">
        <v>146</v>
      </c>
      <c r="D46" s="1" t="s">
        <v>68</v>
      </c>
      <c r="E46" s="1" t="s">
        <v>69</v>
      </c>
      <c r="F46" s="68">
        <v>6591</v>
      </c>
      <c r="G46" s="69">
        <v>291249.24</v>
      </c>
      <c r="H46" s="68">
        <v>6591</v>
      </c>
      <c r="I46" s="70">
        <v>7739.39</v>
      </c>
      <c r="J46" s="71">
        <v>6591</v>
      </c>
      <c r="K46" s="72">
        <v>53656.4</v>
      </c>
      <c r="L46" s="69">
        <v>0</v>
      </c>
      <c r="M46" s="68">
        <v>6591</v>
      </c>
      <c r="N46" s="69">
        <v>54107.29</v>
      </c>
      <c r="O46" s="73">
        <v>406752.31999999995</v>
      </c>
    </row>
    <row r="47" spans="1:15" x14ac:dyDescent="0.2">
      <c r="A47" s="1" t="s">
        <v>147</v>
      </c>
      <c r="B47" s="61" t="s">
        <v>148</v>
      </c>
      <c r="C47" s="1" t="s">
        <v>149</v>
      </c>
      <c r="D47" s="1" t="s">
        <v>88</v>
      </c>
      <c r="E47" s="1" t="s">
        <v>69</v>
      </c>
      <c r="F47" s="68">
        <v>1778</v>
      </c>
      <c r="G47" s="69">
        <v>78567.92</v>
      </c>
      <c r="H47" s="68">
        <v>1778</v>
      </c>
      <c r="I47" s="70">
        <v>2087.79</v>
      </c>
      <c r="J47" s="71">
        <v>1778</v>
      </c>
      <c r="K47" s="72">
        <v>14474.45</v>
      </c>
      <c r="L47" s="69">
        <v>0</v>
      </c>
      <c r="M47" s="68">
        <v>1778</v>
      </c>
      <c r="N47" s="69">
        <v>14596.08</v>
      </c>
      <c r="O47" s="73">
        <v>109726.24</v>
      </c>
    </row>
    <row r="48" spans="1:15" x14ac:dyDescent="0.2">
      <c r="A48" s="1" t="s">
        <v>150</v>
      </c>
      <c r="B48" s="61" t="s">
        <v>151</v>
      </c>
      <c r="C48" s="1" t="s">
        <v>152</v>
      </c>
      <c r="D48" s="1" t="s">
        <v>68</v>
      </c>
      <c r="E48" s="1" t="s">
        <v>69</v>
      </c>
      <c r="F48" s="68">
        <v>18619</v>
      </c>
      <c r="G48" s="69">
        <v>822753.7</v>
      </c>
      <c r="H48" s="68">
        <v>18619</v>
      </c>
      <c r="I48" s="70">
        <v>21863.1</v>
      </c>
      <c r="J48" s="71">
        <v>18619</v>
      </c>
      <c r="K48" s="72">
        <v>151574.64000000001</v>
      </c>
      <c r="L48" s="69">
        <v>0</v>
      </c>
      <c r="M48" s="68">
        <v>18619</v>
      </c>
      <c r="N48" s="69">
        <v>152848.38</v>
      </c>
      <c r="O48" s="73">
        <v>1149039.8199999998</v>
      </c>
    </row>
    <row r="49" spans="1:15" x14ac:dyDescent="0.2">
      <c r="A49" s="1" t="s">
        <v>153</v>
      </c>
      <c r="B49" s="61" t="s">
        <v>154</v>
      </c>
      <c r="C49" s="1" t="s">
        <v>155</v>
      </c>
      <c r="D49" s="1" t="s">
        <v>48</v>
      </c>
      <c r="E49" s="1" t="s">
        <v>69</v>
      </c>
      <c r="F49" s="68">
        <v>389</v>
      </c>
      <c r="G49" s="69">
        <v>17189.490000000002</v>
      </c>
      <c r="H49" s="68">
        <v>389</v>
      </c>
      <c r="I49" s="70">
        <v>456.78</v>
      </c>
      <c r="J49" s="71">
        <v>389</v>
      </c>
      <c r="K49" s="72">
        <v>3166.79</v>
      </c>
      <c r="L49" s="69">
        <v>0</v>
      </c>
      <c r="M49" s="68">
        <v>389</v>
      </c>
      <c r="N49" s="69">
        <v>3193.41</v>
      </c>
      <c r="O49" s="73">
        <v>24006.47</v>
      </c>
    </row>
    <row r="50" spans="1:15" x14ac:dyDescent="0.2">
      <c r="A50" s="1" t="s">
        <v>156</v>
      </c>
      <c r="B50" s="61" t="s">
        <v>157</v>
      </c>
      <c r="C50" s="1" t="s">
        <v>158</v>
      </c>
      <c r="D50" s="1" t="s">
        <v>88</v>
      </c>
      <c r="E50" s="1" t="s">
        <v>69</v>
      </c>
      <c r="F50" s="68">
        <v>3355</v>
      </c>
      <c r="G50" s="69">
        <v>148253.85999999999</v>
      </c>
      <c r="H50" s="68">
        <v>3355</v>
      </c>
      <c r="I50" s="70">
        <v>3939.56</v>
      </c>
      <c r="J50" s="71">
        <v>3355</v>
      </c>
      <c r="K50" s="72">
        <v>27312.58</v>
      </c>
      <c r="L50" s="69">
        <v>0</v>
      </c>
      <c r="M50" s="68">
        <v>3355</v>
      </c>
      <c r="N50" s="69">
        <v>27542.1</v>
      </c>
      <c r="O50" s="73">
        <v>207048.1</v>
      </c>
    </row>
    <row r="51" spans="1:15" x14ac:dyDescent="0.2">
      <c r="A51" s="1" t="s">
        <v>159</v>
      </c>
      <c r="B51" s="61" t="s">
        <v>160</v>
      </c>
      <c r="C51" s="1" t="s">
        <v>161</v>
      </c>
      <c r="D51" s="1" t="s">
        <v>48</v>
      </c>
      <c r="E51" s="1" t="s">
        <v>69</v>
      </c>
      <c r="F51" s="68">
        <v>1674</v>
      </c>
      <c r="G51" s="69">
        <v>73972.27</v>
      </c>
      <c r="H51" s="68">
        <v>1674</v>
      </c>
      <c r="I51" s="70">
        <v>1965.67</v>
      </c>
      <c r="J51" s="71">
        <v>1674</v>
      </c>
      <c r="K51" s="72">
        <v>13627.8</v>
      </c>
      <c r="L51" s="69">
        <v>0</v>
      </c>
      <c r="M51" s="68">
        <v>1674</v>
      </c>
      <c r="N51" s="69">
        <v>13742.32</v>
      </c>
      <c r="O51" s="73">
        <v>103308.06</v>
      </c>
    </row>
    <row r="52" spans="1:15" x14ac:dyDescent="0.2">
      <c r="A52" s="1" t="s">
        <v>162</v>
      </c>
      <c r="B52" s="61" t="s">
        <v>163</v>
      </c>
      <c r="C52" s="1" t="s">
        <v>164</v>
      </c>
      <c r="D52" s="1" t="s">
        <v>48</v>
      </c>
      <c r="E52" s="1" t="s">
        <v>69</v>
      </c>
      <c r="F52" s="68">
        <v>448</v>
      </c>
      <c r="G52" s="69">
        <v>19796.64</v>
      </c>
      <c r="H52" s="68">
        <v>448</v>
      </c>
      <c r="I52" s="70">
        <v>526.05999999999995</v>
      </c>
      <c r="J52" s="71">
        <v>448</v>
      </c>
      <c r="K52" s="72">
        <v>3647.1</v>
      </c>
      <c r="L52" s="69">
        <v>0</v>
      </c>
      <c r="M52" s="68">
        <v>448</v>
      </c>
      <c r="N52" s="69">
        <v>3677.75</v>
      </c>
      <c r="O52" s="73">
        <v>27647.55</v>
      </c>
    </row>
    <row r="53" spans="1:15" x14ac:dyDescent="0.2">
      <c r="A53" s="1" t="s">
        <v>165</v>
      </c>
      <c r="B53" s="61" t="s">
        <v>166</v>
      </c>
      <c r="C53" s="1" t="s">
        <v>167</v>
      </c>
      <c r="D53" s="1" t="s">
        <v>88</v>
      </c>
      <c r="E53" s="1" t="s">
        <v>69</v>
      </c>
      <c r="F53" s="68">
        <v>8182</v>
      </c>
      <c r="G53" s="69">
        <v>361553.83</v>
      </c>
      <c r="H53" s="68">
        <v>8182</v>
      </c>
      <c r="I53" s="70">
        <v>9607.6</v>
      </c>
      <c r="J53" s="71">
        <v>8182</v>
      </c>
      <c r="K53" s="72">
        <v>66608.5</v>
      </c>
      <c r="L53" s="69">
        <v>0</v>
      </c>
      <c r="M53" s="68">
        <v>8182</v>
      </c>
      <c r="N53" s="69">
        <v>67168.240000000005</v>
      </c>
      <c r="O53" s="73">
        <v>504938.17000000004</v>
      </c>
    </row>
    <row r="54" spans="1:15" x14ac:dyDescent="0.2">
      <c r="A54" s="1" t="s">
        <v>168</v>
      </c>
      <c r="B54" s="61" t="s">
        <v>169</v>
      </c>
      <c r="C54" s="1" t="s">
        <v>170</v>
      </c>
      <c r="D54" s="1" t="s">
        <v>68</v>
      </c>
      <c r="E54" s="1" t="s">
        <v>69</v>
      </c>
      <c r="F54" s="68">
        <v>1157</v>
      </c>
      <c r="G54" s="69">
        <v>51126.59</v>
      </c>
      <c r="H54" s="68">
        <v>1157</v>
      </c>
      <c r="I54" s="70">
        <v>1358.59</v>
      </c>
      <c r="J54" s="71">
        <v>1157</v>
      </c>
      <c r="K54" s="72">
        <v>9418.9699999999993</v>
      </c>
      <c r="L54" s="69">
        <v>0</v>
      </c>
      <c r="M54" s="68">
        <v>1157</v>
      </c>
      <c r="N54" s="69">
        <v>9498.1200000000008</v>
      </c>
      <c r="O54" s="73">
        <v>71402.26999999999</v>
      </c>
    </row>
    <row r="55" spans="1:15" x14ac:dyDescent="0.2">
      <c r="A55" s="1" t="s">
        <v>171</v>
      </c>
      <c r="B55" s="61" t="s">
        <v>172</v>
      </c>
      <c r="C55" s="1" t="s">
        <v>173</v>
      </c>
      <c r="D55" s="1" t="s">
        <v>68</v>
      </c>
      <c r="E55" s="1" t="s">
        <v>69</v>
      </c>
      <c r="F55" s="68">
        <v>1991</v>
      </c>
      <c r="G55" s="69">
        <v>87980.160000000003</v>
      </c>
      <c r="H55" s="68">
        <v>1991</v>
      </c>
      <c r="I55" s="70">
        <v>2337.9</v>
      </c>
      <c r="J55" s="71">
        <v>1991</v>
      </c>
      <c r="K55" s="72">
        <v>16208.45</v>
      </c>
      <c r="L55" s="69">
        <v>0</v>
      </c>
      <c r="M55" s="68">
        <v>1991</v>
      </c>
      <c r="N55" s="69">
        <v>16344.65</v>
      </c>
      <c r="O55" s="73">
        <v>122871.16</v>
      </c>
    </row>
    <row r="56" spans="1:15" x14ac:dyDescent="0.2">
      <c r="A56" s="1" t="s">
        <v>174</v>
      </c>
      <c r="B56" s="61" t="s">
        <v>175</v>
      </c>
      <c r="C56" s="1" t="s">
        <v>176</v>
      </c>
      <c r="D56" s="1" t="s">
        <v>68</v>
      </c>
      <c r="E56" s="1" t="s">
        <v>69</v>
      </c>
      <c r="F56" s="68">
        <v>1870</v>
      </c>
      <c r="G56" s="69">
        <v>82633.3</v>
      </c>
      <c r="H56" s="68">
        <v>1870</v>
      </c>
      <c r="I56" s="70">
        <v>2195.8200000000002</v>
      </c>
      <c r="J56" s="71">
        <v>1870</v>
      </c>
      <c r="K56" s="72">
        <v>15223.41</v>
      </c>
      <c r="L56" s="69">
        <v>0</v>
      </c>
      <c r="M56" s="68">
        <v>1870</v>
      </c>
      <c r="N56" s="69">
        <v>15351.33</v>
      </c>
      <c r="O56" s="73">
        <v>115403.86</v>
      </c>
    </row>
    <row r="57" spans="1:15" x14ac:dyDescent="0.2">
      <c r="A57" s="1" t="s">
        <v>177</v>
      </c>
      <c r="B57" s="61" t="s">
        <v>178</v>
      </c>
      <c r="C57" s="1" t="s">
        <v>179</v>
      </c>
      <c r="D57" s="1" t="s">
        <v>68</v>
      </c>
      <c r="E57" s="1" t="s">
        <v>69</v>
      </c>
      <c r="F57" s="68">
        <v>12741</v>
      </c>
      <c r="G57" s="69">
        <v>563011.16</v>
      </c>
      <c r="H57" s="68">
        <v>12741</v>
      </c>
      <c r="I57" s="70">
        <v>14960.94</v>
      </c>
      <c r="J57" s="71">
        <v>12741</v>
      </c>
      <c r="K57" s="72">
        <v>103722.68</v>
      </c>
      <c r="L57" s="69">
        <v>0</v>
      </c>
      <c r="M57" s="68">
        <v>12741</v>
      </c>
      <c r="N57" s="69">
        <v>104594.3</v>
      </c>
      <c r="O57" s="73">
        <v>786289.08000000007</v>
      </c>
    </row>
    <row r="58" spans="1:15" x14ac:dyDescent="0.2">
      <c r="A58" s="1" t="s">
        <v>180</v>
      </c>
      <c r="B58" s="61" t="s">
        <v>181</v>
      </c>
      <c r="C58" s="1" t="s">
        <v>182</v>
      </c>
      <c r="D58" s="1" t="s">
        <v>48</v>
      </c>
      <c r="E58" s="1" t="s">
        <v>69</v>
      </c>
      <c r="F58" s="68">
        <v>444</v>
      </c>
      <c r="G58" s="69">
        <v>19619.89</v>
      </c>
      <c r="H58" s="68">
        <v>444</v>
      </c>
      <c r="I58" s="70">
        <v>521.36</v>
      </c>
      <c r="J58" s="71">
        <v>444</v>
      </c>
      <c r="K58" s="72">
        <v>3614.54</v>
      </c>
      <c r="L58" s="69">
        <v>0</v>
      </c>
      <c r="M58" s="68">
        <v>444</v>
      </c>
      <c r="N58" s="69">
        <v>3644.92</v>
      </c>
      <c r="O58" s="73">
        <v>27400.71</v>
      </c>
    </row>
    <row r="59" spans="1:15" x14ac:dyDescent="0.2">
      <c r="A59" s="1" t="s">
        <v>183</v>
      </c>
      <c r="B59" s="61" t="s">
        <v>184</v>
      </c>
      <c r="C59" s="1" t="s">
        <v>185</v>
      </c>
      <c r="D59" s="1" t="s">
        <v>48</v>
      </c>
      <c r="E59" s="1" t="s">
        <v>69</v>
      </c>
      <c r="F59" s="68">
        <v>2333</v>
      </c>
      <c r="G59" s="69">
        <v>103092.77</v>
      </c>
      <c r="H59" s="68">
        <v>2333</v>
      </c>
      <c r="I59" s="70">
        <v>2739.49</v>
      </c>
      <c r="J59" s="71">
        <v>2333</v>
      </c>
      <c r="K59" s="72">
        <v>18992.62</v>
      </c>
      <c r="L59" s="69">
        <v>0</v>
      </c>
      <c r="M59" s="68">
        <v>2333</v>
      </c>
      <c r="N59" s="69">
        <v>19152.22</v>
      </c>
      <c r="O59" s="73">
        <v>143977.1</v>
      </c>
    </row>
    <row r="60" spans="1:15" x14ac:dyDescent="0.2">
      <c r="A60" s="1" t="s">
        <v>186</v>
      </c>
      <c r="B60" s="61" t="s">
        <v>187</v>
      </c>
      <c r="C60" s="1" t="s">
        <v>188</v>
      </c>
      <c r="D60" s="1" t="s">
        <v>48</v>
      </c>
      <c r="E60" s="1" t="s">
        <v>69</v>
      </c>
      <c r="F60" s="68">
        <v>2354</v>
      </c>
      <c r="G60" s="69">
        <v>104020.74</v>
      </c>
      <c r="H60" s="68">
        <v>2354</v>
      </c>
      <c r="I60" s="70">
        <v>2764.15</v>
      </c>
      <c r="J60" s="71">
        <v>2354</v>
      </c>
      <c r="K60" s="72">
        <v>19163.580000000002</v>
      </c>
      <c r="L60" s="69">
        <v>0</v>
      </c>
      <c r="M60" s="68">
        <v>2354</v>
      </c>
      <c r="N60" s="69">
        <v>19324.62</v>
      </c>
      <c r="O60" s="73">
        <v>145273.09</v>
      </c>
    </row>
    <row r="61" spans="1:15" x14ac:dyDescent="0.2">
      <c r="A61" s="1" t="s">
        <v>189</v>
      </c>
      <c r="B61" s="61" t="s">
        <v>190</v>
      </c>
      <c r="C61" s="1" t="s">
        <v>191</v>
      </c>
      <c r="D61" s="1" t="s">
        <v>110</v>
      </c>
      <c r="E61" s="1" t="s">
        <v>69</v>
      </c>
      <c r="F61" s="68">
        <v>3669</v>
      </c>
      <c r="G61" s="69">
        <v>162129.19</v>
      </c>
      <c r="H61" s="68">
        <v>3669</v>
      </c>
      <c r="I61" s="70">
        <v>4308.2700000000004</v>
      </c>
      <c r="J61" s="71">
        <v>3669</v>
      </c>
      <c r="K61" s="72">
        <v>29868.81</v>
      </c>
      <c r="L61" s="69">
        <v>0</v>
      </c>
      <c r="M61" s="68">
        <v>3669</v>
      </c>
      <c r="N61" s="69">
        <v>30119.81</v>
      </c>
      <c r="O61" s="73">
        <v>226426.08000000002</v>
      </c>
    </row>
    <row r="62" spans="1:15" x14ac:dyDescent="0.2">
      <c r="A62" s="1" t="s">
        <v>192</v>
      </c>
      <c r="B62" s="61" t="s">
        <v>193</v>
      </c>
      <c r="C62" s="1" t="s">
        <v>194</v>
      </c>
      <c r="D62" s="1" t="s">
        <v>68</v>
      </c>
      <c r="E62" s="1" t="s">
        <v>69</v>
      </c>
      <c r="F62" s="68">
        <v>385</v>
      </c>
      <c r="G62" s="69">
        <v>17012.740000000002</v>
      </c>
      <c r="H62" s="68">
        <v>385</v>
      </c>
      <c r="I62" s="70">
        <v>452.08</v>
      </c>
      <c r="J62" s="71">
        <v>385</v>
      </c>
      <c r="K62" s="72">
        <v>3134.23</v>
      </c>
      <c r="L62" s="69">
        <v>0</v>
      </c>
      <c r="M62" s="68">
        <v>385</v>
      </c>
      <c r="N62" s="69">
        <v>3160.57</v>
      </c>
      <c r="O62" s="73">
        <v>23759.620000000003</v>
      </c>
    </row>
    <row r="63" spans="1:15" x14ac:dyDescent="0.2">
      <c r="A63" s="1" t="s">
        <v>195</v>
      </c>
      <c r="B63" s="61" t="s">
        <v>196</v>
      </c>
      <c r="C63" s="1" t="s">
        <v>197</v>
      </c>
      <c r="D63" s="1" t="s">
        <v>68</v>
      </c>
      <c r="E63" s="1" t="s">
        <v>69</v>
      </c>
      <c r="F63" s="68">
        <v>848</v>
      </c>
      <c r="G63" s="69">
        <v>37472.21</v>
      </c>
      <c r="H63" s="68">
        <v>848</v>
      </c>
      <c r="I63" s="70">
        <v>995.75</v>
      </c>
      <c r="J63" s="71">
        <v>848</v>
      </c>
      <c r="K63" s="72">
        <v>6903.45</v>
      </c>
      <c r="L63" s="69">
        <v>0</v>
      </c>
      <c r="M63" s="68">
        <v>848</v>
      </c>
      <c r="N63" s="69">
        <v>6961.46</v>
      </c>
      <c r="O63" s="73">
        <v>52332.869999999995</v>
      </c>
    </row>
    <row r="64" spans="1:15" x14ac:dyDescent="0.2">
      <c r="A64" s="1" t="s">
        <v>198</v>
      </c>
      <c r="B64" s="61" t="s">
        <v>199</v>
      </c>
      <c r="C64" s="1" t="s">
        <v>200</v>
      </c>
      <c r="D64" s="1" t="s">
        <v>48</v>
      </c>
      <c r="E64" s="1" t="s">
        <v>69</v>
      </c>
      <c r="F64" s="68">
        <v>209</v>
      </c>
      <c r="G64" s="69">
        <v>9235.49</v>
      </c>
      <c r="H64" s="68">
        <v>209</v>
      </c>
      <c r="I64" s="70">
        <v>245.42</v>
      </c>
      <c r="J64" s="71">
        <v>209</v>
      </c>
      <c r="K64" s="72">
        <v>1701.44</v>
      </c>
      <c r="L64" s="69">
        <v>0</v>
      </c>
      <c r="M64" s="68">
        <v>209</v>
      </c>
      <c r="N64" s="69">
        <v>1715.74</v>
      </c>
      <c r="O64" s="73">
        <v>12898.09</v>
      </c>
    </row>
    <row r="65" spans="1:15" x14ac:dyDescent="0.2">
      <c r="A65" s="1" t="s">
        <v>201</v>
      </c>
      <c r="B65" s="61" t="s">
        <v>202</v>
      </c>
      <c r="C65" s="1" t="s">
        <v>203</v>
      </c>
      <c r="D65" s="1" t="s">
        <v>48</v>
      </c>
      <c r="E65" s="1" t="s">
        <v>69</v>
      </c>
      <c r="F65" s="68">
        <v>146</v>
      </c>
      <c r="G65" s="69">
        <v>6451.58</v>
      </c>
      <c r="H65" s="68">
        <v>146</v>
      </c>
      <c r="I65" s="70">
        <v>171.44</v>
      </c>
      <c r="J65" s="71">
        <v>146</v>
      </c>
      <c r="K65" s="72">
        <v>1188.57</v>
      </c>
      <c r="L65" s="69">
        <v>0</v>
      </c>
      <c r="M65" s="68">
        <v>146</v>
      </c>
      <c r="N65" s="69">
        <v>1198.55</v>
      </c>
      <c r="O65" s="73">
        <v>9010.14</v>
      </c>
    </row>
    <row r="66" spans="1:15" x14ac:dyDescent="0.2">
      <c r="A66" s="1" t="s">
        <v>204</v>
      </c>
      <c r="B66" s="61" t="s">
        <v>205</v>
      </c>
      <c r="C66" s="1" t="s">
        <v>206</v>
      </c>
      <c r="D66" s="1" t="s">
        <v>88</v>
      </c>
      <c r="E66" s="1" t="s">
        <v>69</v>
      </c>
      <c r="F66" s="68">
        <v>14530</v>
      </c>
      <c r="G66" s="69">
        <v>642065.16</v>
      </c>
      <c r="H66" s="68">
        <v>14530</v>
      </c>
      <c r="I66" s="70">
        <v>17061.650000000001</v>
      </c>
      <c r="J66" s="71">
        <v>14530</v>
      </c>
      <c r="K66" s="72">
        <v>118286.67</v>
      </c>
      <c r="L66" s="69">
        <v>0</v>
      </c>
      <c r="M66" s="68">
        <v>14530</v>
      </c>
      <c r="N66" s="69">
        <v>119280.68</v>
      </c>
      <c r="O66" s="73">
        <v>896694.15999999992</v>
      </c>
    </row>
    <row r="67" spans="1:15" x14ac:dyDescent="0.2">
      <c r="A67" s="1" t="s">
        <v>207</v>
      </c>
      <c r="B67" s="61" t="s">
        <v>208</v>
      </c>
      <c r="C67" s="1" t="s">
        <v>209</v>
      </c>
      <c r="D67" s="1" t="s">
        <v>48</v>
      </c>
      <c r="E67" s="1" t="s">
        <v>69</v>
      </c>
      <c r="F67" s="68">
        <v>114</v>
      </c>
      <c r="G67" s="69">
        <v>5037.54</v>
      </c>
      <c r="H67" s="68">
        <v>114</v>
      </c>
      <c r="I67" s="70">
        <v>133.86000000000001</v>
      </c>
      <c r="J67" s="71">
        <v>114</v>
      </c>
      <c r="K67" s="72">
        <v>928.06</v>
      </c>
      <c r="L67" s="69">
        <v>0</v>
      </c>
      <c r="M67" s="68">
        <v>114</v>
      </c>
      <c r="N67" s="69">
        <v>935.86</v>
      </c>
      <c r="O67" s="73">
        <v>7035.32</v>
      </c>
    </row>
    <row r="68" spans="1:15" x14ac:dyDescent="0.2">
      <c r="A68" s="74" t="s">
        <v>210</v>
      </c>
      <c r="B68" s="75" t="s">
        <v>211</v>
      </c>
      <c r="C68" s="74" t="s">
        <v>212</v>
      </c>
      <c r="D68" s="74" t="s">
        <v>88</v>
      </c>
      <c r="E68" s="76" t="s">
        <v>69</v>
      </c>
      <c r="F68" s="68">
        <v>3788</v>
      </c>
      <c r="G68" s="69">
        <v>167387.67000000001</v>
      </c>
      <c r="H68" s="68">
        <v>3788</v>
      </c>
      <c r="I68" s="70">
        <v>4448.01</v>
      </c>
      <c r="J68" s="71">
        <v>3788</v>
      </c>
      <c r="K68" s="72">
        <v>30837.57</v>
      </c>
      <c r="L68" s="69">
        <v>0</v>
      </c>
      <c r="M68" s="68">
        <v>3788</v>
      </c>
      <c r="N68" s="69">
        <v>31096.71</v>
      </c>
      <c r="O68" s="73">
        <v>233769.96</v>
      </c>
    </row>
    <row r="69" spans="1:15" x14ac:dyDescent="0.2">
      <c r="A69" s="74" t="s">
        <v>213</v>
      </c>
      <c r="B69" s="75" t="s">
        <v>214</v>
      </c>
      <c r="C69" s="74" t="s">
        <v>215</v>
      </c>
      <c r="D69" s="74" t="s">
        <v>48</v>
      </c>
      <c r="E69" s="76" t="s">
        <v>69</v>
      </c>
      <c r="F69" s="68">
        <v>1600</v>
      </c>
      <c r="G69" s="69">
        <v>70702.289999999994</v>
      </c>
      <c r="H69" s="68">
        <v>1600</v>
      </c>
      <c r="I69" s="70">
        <v>1878.78</v>
      </c>
      <c r="J69" s="71">
        <v>1600</v>
      </c>
      <c r="K69" s="72">
        <v>13025.37</v>
      </c>
      <c r="L69" s="69">
        <v>0</v>
      </c>
      <c r="M69" s="68">
        <v>1600</v>
      </c>
      <c r="N69" s="69">
        <v>13134.83</v>
      </c>
      <c r="O69" s="73">
        <v>98741.27</v>
      </c>
    </row>
    <row r="70" spans="1:15" x14ac:dyDescent="0.2">
      <c r="A70" s="74" t="s">
        <v>216</v>
      </c>
      <c r="B70" s="75" t="s">
        <v>217</v>
      </c>
      <c r="C70" s="74" t="s">
        <v>218</v>
      </c>
      <c r="D70" s="74" t="s">
        <v>68</v>
      </c>
      <c r="E70" s="76" t="s">
        <v>69</v>
      </c>
      <c r="F70" s="68">
        <v>19665</v>
      </c>
      <c r="G70" s="69">
        <v>868975.32</v>
      </c>
      <c r="H70" s="68">
        <v>19665</v>
      </c>
      <c r="I70" s="70">
        <v>23091.35</v>
      </c>
      <c r="J70" s="71">
        <v>19665</v>
      </c>
      <c r="K70" s="72">
        <v>160089.98000000001</v>
      </c>
      <c r="L70" s="69">
        <v>0</v>
      </c>
      <c r="M70" s="68">
        <v>19665</v>
      </c>
      <c r="N70" s="69">
        <v>161435.26999999999</v>
      </c>
      <c r="O70" s="73">
        <v>1213591.92</v>
      </c>
    </row>
    <row r="71" spans="1:15" x14ac:dyDescent="0.2">
      <c r="A71" s="74" t="s">
        <v>219</v>
      </c>
      <c r="B71" s="75" t="s">
        <v>220</v>
      </c>
      <c r="C71" s="74" t="s">
        <v>221</v>
      </c>
      <c r="D71" s="74" t="s">
        <v>48</v>
      </c>
      <c r="E71" s="76" t="s">
        <v>69</v>
      </c>
      <c r="F71" s="68">
        <v>343</v>
      </c>
      <c r="G71" s="69">
        <v>15156.8</v>
      </c>
      <c r="H71" s="68">
        <v>343</v>
      </c>
      <c r="I71" s="70">
        <v>402.76</v>
      </c>
      <c r="J71" s="71">
        <v>343</v>
      </c>
      <c r="K71" s="72">
        <v>2792.31</v>
      </c>
      <c r="L71" s="69">
        <v>0</v>
      </c>
      <c r="M71" s="68">
        <v>343</v>
      </c>
      <c r="N71" s="69">
        <v>2815.78</v>
      </c>
      <c r="O71" s="73">
        <v>21167.649999999998</v>
      </c>
    </row>
    <row r="72" spans="1:15" x14ac:dyDescent="0.2">
      <c r="A72" s="74" t="s">
        <v>222</v>
      </c>
      <c r="B72" s="75" t="s">
        <v>223</v>
      </c>
      <c r="C72" s="74" t="s">
        <v>224</v>
      </c>
      <c r="D72" s="74" t="s">
        <v>48</v>
      </c>
      <c r="E72" s="76" t="s">
        <v>69</v>
      </c>
      <c r="F72" s="68">
        <v>98</v>
      </c>
      <c r="G72" s="69">
        <v>4330.5200000000004</v>
      </c>
      <c r="H72" s="68">
        <v>98</v>
      </c>
      <c r="I72" s="70">
        <v>115.08</v>
      </c>
      <c r="J72" s="71">
        <v>98</v>
      </c>
      <c r="K72" s="72">
        <v>797.8</v>
      </c>
      <c r="L72" s="69">
        <v>0</v>
      </c>
      <c r="M72" s="68">
        <v>98</v>
      </c>
      <c r="N72" s="69">
        <v>804.51</v>
      </c>
      <c r="O72" s="73">
        <v>6047.9100000000008</v>
      </c>
    </row>
    <row r="73" spans="1:15" ht="13.5" thickBot="1" x14ac:dyDescent="0.25">
      <c r="A73" s="74" t="s">
        <v>225</v>
      </c>
      <c r="B73" s="75" t="s">
        <v>226</v>
      </c>
      <c r="C73" s="74" t="s">
        <v>227</v>
      </c>
      <c r="D73" s="74" t="s">
        <v>48</v>
      </c>
      <c r="E73" s="76" t="s">
        <v>228</v>
      </c>
      <c r="F73" s="77">
        <v>31682</v>
      </c>
      <c r="G73" s="78">
        <v>0</v>
      </c>
      <c r="H73" s="77">
        <v>0</v>
      </c>
      <c r="I73" s="79">
        <v>0</v>
      </c>
      <c r="J73" s="80">
        <v>31682</v>
      </c>
      <c r="K73" s="81">
        <v>892500</v>
      </c>
      <c r="L73" s="78">
        <v>0</v>
      </c>
      <c r="M73" s="77">
        <v>31682</v>
      </c>
      <c r="N73" s="78">
        <v>0</v>
      </c>
      <c r="O73" s="82">
        <v>892500</v>
      </c>
    </row>
    <row r="74" spans="1:15" customFormat="1" ht="15" x14ac:dyDescent="0.25">
      <c r="F74" s="83"/>
      <c r="H74" s="83"/>
      <c r="J74" s="83"/>
    </row>
    <row r="75" spans="1:15" customFormat="1" ht="15" x14ac:dyDescent="0.25">
      <c r="F75" s="83"/>
      <c r="H75" s="83"/>
      <c r="J75" s="83"/>
    </row>
    <row r="76" spans="1:15" customFormat="1" ht="15" x14ac:dyDescent="0.25">
      <c r="A76" s="1"/>
      <c r="B76" s="2"/>
      <c r="C76" s="1"/>
      <c r="D76" s="1"/>
      <c r="E76" s="1"/>
      <c r="F76" s="83"/>
      <c r="H76" s="83"/>
      <c r="J76" s="83"/>
    </row>
    <row r="77" spans="1:15" ht="15.75" x14ac:dyDescent="0.25">
      <c r="A77" s="84" t="s">
        <v>229</v>
      </c>
      <c r="B77" s="85"/>
    </row>
    <row r="78" spans="1:15" ht="15" x14ac:dyDescent="0.2">
      <c r="A78" s="85"/>
      <c r="B78" s="85"/>
    </row>
    <row r="79" spans="1:15" ht="15" x14ac:dyDescent="0.2">
      <c r="A79" s="85"/>
      <c r="B79" s="85"/>
    </row>
    <row r="80" spans="1:15" ht="15" x14ac:dyDescent="0.2">
      <c r="A80" s="85" t="s">
        <v>230</v>
      </c>
      <c r="D80" s="85" t="s">
        <v>231</v>
      </c>
      <c r="E80" s="85"/>
    </row>
    <row r="81" spans="1:7" ht="15" x14ac:dyDescent="0.2">
      <c r="A81" s="85" t="s">
        <v>232</v>
      </c>
      <c r="D81" s="85" t="s">
        <v>233</v>
      </c>
      <c r="E81" s="85"/>
      <c r="F81" s="87"/>
      <c r="G81" s="85"/>
    </row>
    <row r="82" spans="1:7" ht="15" x14ac:dyDescent="0.2">
      <c r="A82" s="85"/>
      <c r="B82" s="85"/>
      <c r="F82" s="87"/>
      <c r="G82" s="85"/>
    </row>
    <row r="83" spans="1:7" ht="15" x14ac:dyDescent="0.2">
      <c r="A83" s="85"/>
      <c r="B83" s="85"/>
    </row>
    <row r="84" spans="1:7" ht="15" x14ac:dyDescent="0.2">
      <c r="A84" s="85" t="s">
        <v>230</v>
      </c>
      <c r="D84" s="85" t="s">
        <v>231</v>
      </c>
      <c r="E84" s="85"/>
    </row>
    <row r="85" spans="1:7" ht="15" x14ac:dyDescent="0.2">
      <c r="A85" s="85" t="s">
        <v>234</v>
      </c>
      <c r="D85" s="85" t="s">
        <v>233</v>
      </c>
      <c r="E85" s="85"/>
      <c r="F85" s="87"/>
      <c r="G85" s="85"/>
    </row>
    <row r="86" spans="1:7" ht="15" x14ac:dyDescent="0.2">
      <c r="A86" s="85"/>
      <c r="B86" s="85"/>
      <c r="F86" s="87"/>
      <c r="G86" s="85"/>
    </row>
    <row r="87" spans="1:7" ht="15" x14ac:dyDescent="0.2">
      <c r="A87" s="85"/>
      <c r="B87" s="85"/>
    </row>
    <row r="88" spans="1:7" ht="15.75" x14ac:dyDescent="0.25">
      <c r="A88" s="84" t="s">
        <v>235</v>
      </c>
      <c r="B88" s="85"/>
    </row>
    <row r="89" spans="1:7" ht="15" x14ac:dyDescent="0.2">
      <c r="A89" s="85"/>
      <c r="B89" s="85"/>
    </row>
    <row r="90" spans="1:7" ht="15" x14ac:dyDescent="0.2">
      <c r="A90" s="85"/>
      <c r="B90" s="85"/>
    </row>
    <row r="91" spans="1:7" ht="15" x14ac:dyDescent="0.2">
      <c r="A91" s="85" t="s">
        <v>230</v>
      </c>
      <c r="D91" s="85" t="s">
        <v>231</v>
      </c>
      <c r="E91" s="85"/>
    </row>
    <row r="92" spans="1:7" ht="15" x14ac:dyDescent="0.2">
      <c r="A92" s="85" t="s">
        <v>236</v>
      </c>
      <c r="D92" s="85" t="s">
        <v>233</v>
      </c>
      <c r="E92" s="85"/>
      <c r="F92" s="87"/>
      <c r="G92" s="85"/>
    </row>
    <row r="93" spans="1:7" ht="15" x14ac:dyDescent="0.2">
      <c r="F93" s="87"/>
      <c r="G93" s="85"/>
    </row>
  </sheetData>
  <mergeCells count="6">
    <mergeCell ref="F1:G1"/>
    <mergeCell ref="H1:L1"/>
    <mergeCell ref="M1:N1"/>
    <mergeCell ref="H2:I2"/>
    <mergeCell ref="J2:L2"/>
    <mergeCell ref="M2:N2"/>
  </mergeCells>
  <printOptions horizontalCentered="1" verticalCentered="1"/>
  <pageMargins left="0.25" right="0.25" top="0.75" bottom="0.75" header="0.3" footer="0.3"/>
  <pageSetup scale="54" fitToHeight="0" orientation="landscape" cellComments="asDisplayed" r:id="rId1"/>
  <headerFooter alignWithMargins="0">
    <oddFooter>&amp;R&amp;"Arial,Regular"&amp;8&amp;Z&amp;F - &amp;A
&amp;D
Page &amp;P of &amp;N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'G:\03 Reimbursement Unit\Hospitals\Assessment\Payments\FY2020\Q3\[2020Q3 Hospital Assessment Payment Calculation.xlsx]Data Entry'!#REF!</xm:f>
          </x14:formula1>
          <xm:sqref>B4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Calculation</vt:lpstr>
      <vt:lpstr>Calculation!Print_Area</vt:lpstr>
      <vt:lpstr>Calculation!Print_Titles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Ashby</dc:creator>
  <cp:lastModifiedBy>Cody Simonsen</cp:lastModifiedBy>
  <dcterms:created xsi:type="dcterms:W3CDTF">2020-04-27T23:02:08Z</dcterms:created>
  <dcterms:modified xsi:type="dcterms:W3CDTF">2020-08-20T17:42:01Z</dcterms:modified>
</cp:coreProperties>
</file>