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8\"/>
    </mc:Choice>
  </mc:AlternateContent>
  <xr:revisionPtr revIDLastSave="0" documentId="13_ncr:1_{607E504F-427F-46D5-84CB-FA80B583EF87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<sst xmlns="http://schemas.openxmlformats.org/spreadsheetml/2006/main" count="45" uniqueCount="26">
  <si>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</si>
  <si>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</si>
  <si>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</si>
  <si>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</si>
  <si>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</si>
  <si>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</si>
  <si>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</si>
  <si>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</si>
  <si>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</si>
  <si>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</si>
  <si>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</si>
  <si>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</si>
  <si>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</si>
  <si>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</si>
  <si>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</si>
  <si>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</si>
  <si>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</si>
  <si>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</si>
  <si>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</si>
  <si>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</si>
  <si>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</si>
  <si>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</si>
  <si>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</si>
  <si>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</si>
  <si>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2022-01</t>
  </si>
  <si>
    <t>2022-08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</si>
</sst>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8" fontId="0" fillId="0" borderId="0" xfId="0" applyNumberFormat="1"/>
    <xf numFmtId="8" fontId="1" fillId="0" borderId="0" xfId="0" applyNumberFormat="1" applyFont="1"/>
    <xf numFmtId="0" fontId="1" fillId="2" borderId="5" xfId="0" applyFont="1" applyFill="1" applyBorder="1" applyAlignment="1">
      <alignment horizontal="right"/>
    </xf>
    <xf numFmtId="8" fontId="1" fillId="2" borderId="5" xfId="0" applyNumberFormat="1" applyFont="1" applyFill="1" applyBorder="1"/>
    <xf numFmtId="0" fontId="0" fillId="3" borderId="0" xfId="0" quotePrefix="1" applyFill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14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13</v>
      </c>
    </row>
    <row r="5" spans="1:2" ht="25.5" x14ac:dyDescent="0.2">
      <c r="A5" s="5">
        <v>2</v>
      </c>
      <c r="B5" s="4" t="s">
        <v>22</v>
      </c>
    </row>
    <row r="6" spans="1:2" x14ac:dyDescent="0.2">
      <c r="A6" s="5">
        <v>3</v>
      </c>
      <c r="B6" s="4" t="s">
        <v>15</v>
      </c>
    </row>
    <row r="7" spans="1:2" x14ac:dyDescent="0.2">
      <c r="A7" s="5">
        <v>4</v>
      </c>
      <c r="B7" s="4" t="s">
        <v>16</v>
      </c>
    </row>
    <row r="8" spans="1:2" x14ac:dyDescent="0.2">
      <c r="A8" s="5">
        <v>5</v>
      </c>
      <c r="B8" s="4" t="s">
        <v>17</v>
      </c>
    </row>
    <row r="9" spans="1:2" ht="25.5" x14ac:dyDescent="0.2">
      <c r="A9" s="5">
        <v>6</v>
      </c>
      <c r="B9" s="4" t="s">
        <v>12</v>
      </c>
    </row>
    <row r="10" spans="1:2" ht="25.5" x14ac:dyDescent="0.2">
      <c r="A10" s="5">
        <v>7</v>
      </c>
      <c r="B10" s="4" t="s">
        <v>18</v>
      </c>
    </row>
    <row r="50" spans="2:2" x14ac:dyDescent="0.2">
      <c r="B50" s="24" t="s">
        <v>24</v>
      </c>
    </row>
    <row r="51" spans="2:2" x14ac:dyDescent="0.2">
      <c r="B51" s="19" t="str">
        <f>LEFT(B50,4)&amp;"-02"</f>
        <v>2022-02</v>
      </c>
    </row>
    <row r="52" spans="2:2" x14ac:dyDescent="0.2">
      <c r="B52" s="19" t="str">
        <f>LEFT(B51,4)&amp;"-03"</f>
        <v>2022-03</v>
      </c>
    </row>
    <row r="53" spans="2:2" x14ac:dyDescent="0.2">
      <c r="B53" s="19" t="str">
        <f>LEFT(B52,4)&amp;"-04"</f>
        <v>2022-04</v>
      </c>
    </row>
    <row r="54" spans="2:2" x14ac:dyDescent="0.2">
      <c r="B54" s="19" t="str">
        <f>LEFT(B53,4)&amp;"-05"</f>
        <v>2022-05</v>
      </c>
    </row>
    <row r="55" spans="2:2" x14ac:dyDescent="0.2">
      <c r="B55" s="19" t="str">
        <f>LEFT(B54,4)&amp;"-06"</f>
        <v>2022-06</v>
      </c>
    </row>
    <row r="56" spans="2:2" x14ac:dyDescent="0.2">
      <c r="B56" s="19" t="str">
        <f>LEFT(B55,4)&amp;"-07"</f>
        <v>2022-07</v>
      </c>
    </row>
    <row r="57" spans="2:2" x14ac:dyDescent="0.2">
      <c r="B57" s="19" t="str">
        <f>LEFT(B56,4)&amp;"-08"</f>
        <v>2022-08</v>
      </c>
    </row>
    <row r="58" spans="2:2" x14ac:dyDescent="0.2">
      <c r="B58" s="19" t="str">
        <f>LEFT(B57,4)&amp;"-09"</f>
        <v>2022-09</v>
      </c>
    </row>
    <row r="59" spans="2:2" x14ac:dyDescent="0.2">
      <c r="B59" s="19" t="str">
        <f>LEFT(B58,4)&amp;"-10"</f>
        <v>2022-10</v>
      </c>
    </row>
    <row r="60" spans="2:2" x14ac:dyDescent="0.2">
      <c r="B60" s="19" t="str">
        <f>LEFT(B59,4)&amp;"-11"</f>
        <v>2022-11</v>
      </c>
    </row>
    <row r="61" spans="2:2" x14ac:dyDescent="0.2">
      <c r="B61" s="19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G7" sqref="B1:G7"/>
    </sheetView>
  </sheetViews>
  <sheetFormatPr defaultRowHeight="12.75" x14ac:dyDescent="0.2"/>
  <cols>
    <col min="1" max="1" width="1.5703125" customWidth="1"/>
    <col min="2" max="2" width="25.7109375" bestFit="1" customWidth="1"/>
    <col min="3" max="3" width="18.7109375" bestFit="1" customWidth="1"/>
    <col min="4" max="7" width="14.140625" bestFit="1" customWidth="1"/>
  </cols>
  <sheetData>
    <row r="1" spans="2:7" x14ac:dyDescent="0.2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">
      <c r="B2" t="s">
        <v>20</v>
      </c>
      <c r="C2" s="1">
        <v>246105.86622951087</v>
      </c>
      <c r="D2" s="1">
        <v>710815.53120382142</v>
      </c>
      <c r="E2" s="1">
        <v>594401.51729768398</v>
      </c>
      <c r="F2" s="1">
        <v>1202290.2927252005</v>
      </c>
      <c r="G2" s="1">
        <v>2753613.2074562171</v>
      </c>
    </row>
    <row r="3" spans="2:7" x14ac:dyDescent="0.2">
      <c r="B3" s="22"/>
      <c r="C3" s="23"/>
      <c r="D3" s="23"/>
      <c r="E3" s="23"/>
      <c r="F3" s="23"/>
      <c r="G3" s="23"/>
    </row>
    <row r="4" spans="2:7" x14ac:dyDescent="0.2">
      <c r="B4" t="s">
        <v>21</v>
      </c>
      <c r="C4" s="21">
        <f>SUM(C2:C3)</f>
        <v>246105.86622951087</v>
      </c>
      <c r="D4" s="21">
        <f>SUM(D2:D3)</f>
        <v>710815.53120382142</v>
      </c>
      <c r="E4" s="21">
        <f t="shared" ref="E4:G4" si="0">SUM(E2:E3)</f>
        <v>594401.51729768398</v>
      </c>
      <c r="F4" s="21">
        <f t="shared" si="0"/>
        <v>1202290.2927252005</v>
      </c>
      <c r="G4" s="21">
        <f t="shared" si="0"/>
        <v>2753613.2074562171</v>
      </c>
    </row>
    <row r="5" spans="2:7" x14ac:dyDescent="0.2">
      <c r="C5" s="21"/>
      <c r="D5" s="20"/>
      <c r="E5" s="20"/>
      <c r="F5" s="20"/>
      <c r="G5" s="21"/>
    </row>
    <row r="6" spans="2:7" x14ac:dyDescent="0.2">
      <c r="B6" s="3" t="s">
        <v>23</v>
      </c>
      <c r="C6" s="21">
        <f>SUM(C4:C5)</f>
        <v>246105.86622951087</v>
      </c>
      <c r="D6" s="21">
        <f>SUM(D4:D5)</f>
        <v>710815.53120382142</v>
      </c>
      <c r="E6" s="21">
        <f t="shared" ref="E6:G6" si="1">E4</f>
        <v>594401.51729768398</v>
      </c>
      <c r="F6" s="21">
        <f t="shared" si="1"/>
        <v>1202290.2927252005</v>
      </c>
      <c r="G6" s="21">
        <f t="shared" si="1"/>
        <v>2753613.2074562171</v>
      </c>
    </row>
    <row r="7" spans="2:7" x14ac:dyDescent="0.2">
      <c r="D7" s="2"/>
    </row>
  </sheetData>
  <conditionalFormatting sqref="D7">
    <cfRule type="cellIs" dxfId="9" priority="2" operator="notEqual">
      <formula>0</formula>
    </cfRule>
  </conditionalFormatting>
  <printOptions horizontalCentered="1"/>
  <pageMargins left="0.25" right="0.25" top="0.75" bottom="0.75" header="0.3" footer="0.3"/>
  <pageSetup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2.75" x14ac:dyDescent="0.2"/>
  <cols>
    <col min="1" max="1" width="29.42578125" style="8" bestFit="1" customWidth="1"/>
    <col min="2" max="2" width="13.5703125" style="8" customWidth="1"/>
    <col min="3" max="6" width="14.28515625" style="8" customWidth="1"/>
    <col min="7" max="7" width="13.5703125" style="8" customWidth="1"/>
    <col min="8" max="11" width="14.28515625" style="8" customWidth="1"/>
    <col min="12" max="12" width="13.5703125" style="8" customWidth="1"/>
    <col min="13" max="16" width="14.28515625" style="8" customWidth="1"/>
    <col min="17" max="17" width="13.5703125" style="8" customWidth="1"/>
    <col min="18" max="21" width="14.28515625" style="8" customWidth="1"/>
    <col min="22" max="16384" width="9.140625" style="8"/>
  </cols>
  <sheetData>
    <row r="1" spans="1:21" x14ac:dyDescent="0.2">
      <c r="A1" s="7" t="s">
        <v>5</v>
      </c>
      <c r="B1" s="7"/>
    </row>
    <row r="2" spans="1:21" x14ac:dyDescent="0.2">
      <c r="A2" s="8" t="s">
        <v>25</v>
      </c>
      <c r="B2" s="26" t="s">
        <v>3</v>
      </c>
      <c r="C2" s="26"/>
      <c r="D2" s="26"/>
      <c r="E2" s="26"/>
      <c r="F2" s="26"/>
      <c r="G2" s="27" t="s">
        <v>1</v>
      </c>
      <c r="H2" s="28"/>
      <c r="I2" s="28"/>
      <c r="J2" s="28"/>
      <c r="K2" s="29"/>
      <c r="L2" s="27" t="s">
        <v>2</v>
      </c>
      <c r="M2" s="28"/>
      <c r="N2" s="28"/>
      <c r="O2" s="28"/>
      <c r="P2" s="29"/>
      <c r="Q2" s="27" t="s">
        <v>4</v>
      </c>
      <c r="R2" s="28"/>
      <c r="S2" s="28"/>
      <c r="T2" s="28"/>
      <c r="U2" s="29"/>
    </row>
    <row r="3" spans="1:21" ht="38.25" x14ac:dyDescent="0.2">
      <c r="A3" s="9" t="s">
        <v>10</v>
      </c>
      <c r="B3" s="10" t="s">
        <v>11</v>
      </c>
      <c r="C3" s="10" t="s">
        <v>6</v>
      </c>
      <c r="D3" s="10" t="s">
        <v>8</v>
      </c>
      <c r="E3" s="10" t="s">
        <v>7</v>
      </c>
      <c r="F3" s="10" t="s">
        <v>9</v>
      </c>
      <c r="G3" s="10" t="s">
        <v>11</v>
      </c>
      <c r="H3" s="10" t="s">
        <v>6</v>
      </c>
      <c r="I3" s="10" t="s">
        <v>8</v>
      </c>
      <c r="J3" s="10" t="s">
        <v>7</v>
      </c>
      <c r="K3" s="10" t="s">
        <v>9</v>
      </c>
      <c r="L3" s="10" t="s">
        <v>11</v>
      </c>
      <c r="M3" s="10" t="s">
        <v>6</v>
      </c>
      <c r="N3" s="10" t="s">
        <v>8</v>
      </c>
      <c r="O3" s="10" t="s">
        <v>7</v>
      </c>
      <c r="P3" s="10" t="s">
        <v>9</v>
      </c>
      <c r="Q3" s="10" t="s">
        <v>11</v>
      </c>
      <c r="R3" s="10" t="s">
        <v>6</v>
      </c>
      <c r="S3" s="10" t="s">
        <v>8</v>
      </c>
      <c r="T3" s="10" t="s">
        <v>7</v>
      </c>
      <c r="U3" s="10" t="s">
        <v>9</v>
      </c>
    </row>
    <row r="4" spans="1:21" x14ac:dyDescent="0.2">
      <c r="A4" s="11" t="s">
        <v>19</v>
      </c>
      <c r="B4" s="14">
        <v>594646.89</v>
      </c>
      <c r="C4" s="15">
        <v>246105.87</v>
      </c>
      <c r="D4" s="16">
        <v>0</v>
      </c>
      <c r="E4" s="17"/>
      <c r="F4" s="18"/>
      <c r="G4" s="14">
        <v>3164724.41</v>
      </c>
      <c r="H4" s="15">
        <v>710815.53</v>
      </c>
      <c r="I4" s="16">
        <v>0</v>
      </c>
      <c r="J4" s="17"/>
      <c r="K4" s="18"/>
      <c r="L4" s="14">
        <v>610768.76</v>
      </c>
      <c r="M4" s="15">
        <v>594401.52</v>
      </c>
      <c r="N4" s="16">
        <v>0</v>
      </c>
      <c r="O4" s="17"/>
      <c r="P4" s="18"/>
      <c r="Q4" s="14">
        <v>109493.99</v>
      </c>
      <c r="R4" s="15">
        <v>1202290.29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25"/>
      <c r="G5" s="12">
        <v>0</v>
      </c>
      <c r="H5" s="12">
        <v>0</v>
      </c>
      <c r="I5" s="25"/>
      <c r="L5" s="12">
        <v>0</v>
      </c>
      <c r="M5" s="12">
        <v>0</v>
      </c>
      <c r="N5" s="25"/>
      <c r="Q5" s="12">
        <v>0</v>
      </c>
      <c r="R5" s="12">
        <v>0</v>
      </c>
      <c r="S5" s="25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izXWgbbPLIEaJYpzS8fAlSGZoMteASsUMKlv9A2Plr17mW4/OCs1HAo4tSHjsCJAOO/wceKyn9cFb7jTysPKCQ==" saltValue="Rel7Dyv4qPS5AEj8F9DoXw==" spinCount="100000" sheet="1" objects="1" scenarios="1"/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2C576E-55B7-4D72-9011-2F0B0190F3FF}"/>
</file>

<file path=customXml/itemProps2.xml><?xml version="1.0" encoding="utf-8"?>
<ds:datastoreItem xmlns:ds="http://schemas.openxmlformats.org/officeDocument/2006/customXml" ds:itemID="{038FF401-3E41-447F-82B4-F7E664BD3B9F}"/>
</file>

<file path=customXml/itemProps3.xml><?xml version="1.0" encoding="utf-8"?>
<ds:datastoreItem xmlns:ds="http://schemas.openxmlformats.org/officeDocument/2006/customXml" ds:itemID="{385360D8-C6D9-472F-850C-955411BABE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2022-09-15T21:57:14Z</cp:lastPrinted>
  <dcterms:created xsi:type="dcterms:W3CDTF">2017-03-22T18:47:52Z</dcterms:created>
  <dcterms:modified xsi:type="dcterms:W3CDTF">2022-09-15T21:57:34Z</dcterms:modified>
</cp:coreProperties>
</file>