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2\"/>
    </mc:Choice>
  </mc:AlternateContent>
  <xr:revisionPtr revIDLastSave="0" documentId="13_ncr:1_{83897AB4-591F-4587-88E7-DF8867121727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C4" i="2" l="1"/>
  <c r="D4" i="2" l="1"/>
  <c r="D6" i="2" s="1"/>
  <c r="E4" i="2" l="1"/>
  <c r="E6" i="2" s="1"/>
  <c r="F6" i="2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collate BINARY_AI as MedicaidID_x000d__x000a__x0009__x0009_,vwEncDetail.ProviderId collate BINARY_AI as ProviderId_x000d__x000a__x0009__x0009_,vwEncDetail.BeginDOS_x000d__x000a__x0009__x0009_,vwEncDetail.EndDOS_x000d__x000a__x0009__x0009_,vwEncDetail.Creation_Date_x000d__x000a__x0009__x0009_,'University of Utah Hosp' collate BINARY_AI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collate BINARY_AI AS ProviderID_x000d__x000a__x0009__x0009_,vwEncounters.ProvName collate BINARY_AI AS 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collate BINARY_AI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    TO_CHAR(ADD_MONTHS((sysdate - 30), 6), 'YYYY') AS ServiceEndSFY_x000d__x000a_    ,TO_CHAR((sysdate - 30), 'YYYY-MM') AS EndDOSYYYYMM_x000d__x000a_    ,TO_CHAR((sysdate - 30), 'YYYY-MM') AS SubmissionDate_x000d__x000a_    ,'000000000000' AS ProviderID_x000d__x000a_    ,'** Temp Data**' as ProvName_x000d__x000a_    ,'Health Choice Utah' AS PlanName_x000d__x000a_    ,0 as CalcDays_x000d__x000a_    ,0 as Discharges_x000d__x000a_    ,0 as MCOPaid_x000d__x000a_    ,0 as TotalPaid_x000d__x000a_From _x000d__x000a_    vwACO_x000d__x000a_Group by _x000d__x000a_    TO_CHAR(ADD_MONTHS((sysdate - 30), 6), 'YYYY')_x000d__x000a_    ,TO_CHAR((sysdate - 30), 'YYYY-MM')_x000d__x000a_    ,TO_CHAR((sysdate - 30), 'YYYY-MM')_x000d__x000a_    ,'000000000000'_x000d__x000a_    ,'** Temp Data**'_x000d__x000a_    ,'Health Choice Utah'_x000d__x000a_    ,0_x000d__x000a_    ,0_x000d__x000a_    ,0_x000d__x000a_    ,0_x000d__x000a__x000d__x000a_UNION ALL_x000d__x000a_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Healthy U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Healthy U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Molina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Molina'_x000d__x000a_    ,0_x000d__x000a_    ,0_x000d__x000a_    ,0_x000d__x000a_    ,0_x000d__x000a__x000d__x000a_UNION ALL_x000d__x000a__x000d__x000a_SELECT /*+ materialize */_x000d__x000a_    TO_CHAR(ADD_MONTHS(sysdate - 30, 6), 'YYYY') AS ServiceEndSFY_x000d__x000a_    ,TO_CHAR(sysdate - 30, 'YYYY-MM') AS EndDOSYYYYMM_x000d__x000a_    ,TO_CHAR(sysdate - 30, 'YYYY-MM') AS SubmissionDate_x000d__x000a_    ,'000000000000' AS ProviderID_x000d__x000a_    ,'** Temp Data**' as ProvName_x000d__x000a_    ,'Select Health' AS PlanName_x000d__x000a_    ,0 as CalcDays_x000d__x000a_    ,0 as Discharges_x000d__x000a_    ,0 as MCOPaid_x000d__x000a_    ,0 as TotalPaid_x000d__x000a_From _x000d__x000a_    vwACO_x000d__x000a_Group by _x000d__x000a_    TO_CHAR(ADD_MONTHS(sysdate - 30, 6), 'YYYY')_x000d__x000a_    ,TO_CHAR(sysdate - 30, 'YYYY-MM')_x000d__x000a_    ,TO_CHAR(sysdate - 30, 'YYYY-MM')_x000d__x000a_    ,'000000000000'_x000d__x000a_    ,'** Temp Data**'_x000d__x000a_    ,'Select Health'_x000d__x000a_    ,0_x000d__x000a_    ,0_x000d__x000a_    ,0_x000d__x000a_    ,0_x000d__x000a__x000d__x000a_UNION ALL_x000d__x000a__x000d__x000a__x000d__x000a_SELECT _x000d__x000a_    vwACO.ServiceEndSFY_x000d__x000a_    ,vwACO.EndDOSYYYYMM_x000d__x000a_    ,vwACO.SubmissionDate_x000d__x000a_    ,vwACO.ProviderID_x000d__x000a_    ,vwACO.ProvName_x000d__x000a_    ,vwACO.PlanName_x000d__x000a__x0009_,vwACO.CalcDays_x000d__x000a__x0009_,vwACO.Discharges_x000d__x000a__x0009_,vwACO.MCOPaid_x000d__x000a__x0009_,vwACO.TotalPaid_x000d__x000a_FROM vwACO"/>
  </connection>
</connections>
</file>

<file path=xl/sharedStrings.xml><?xml version="1.0" encoding="utf-8"?>
<sst xmlns="http://schemas.openxmlformats.org/spreadsheetml/2006/main" count="52" uniqueCount="26">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</sst>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0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8" fontId="0" fillId="0" borderId="0" xfId="0" applyNumberFormat="1"/>
    <xf numFmtId="8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425781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ht="25.5" x14ac:dyDescent="0.2">
      <c r="A5" s="8">
        <v>2</v>
      </c>
      <c r="B5" s="7" t="s">
        <v>24</v>
      </c>
    </row>
    <row r="6" spans="1:2" x14ac:dyDescent="0.2">
      <c r="A6" s="8">
        <v>3</v>
      </c>
      <c r="B6" s="7" t="s">
        <v>16</v>
      </c>
    </row>
    <row r="7" spans="1:2" x14ac:dyDescent="0.2">
      <c r="A7" s="8">
        <v>4</v>
      </c>
      <c r="B7" s="7" t="s">
        <v>17</v>
      </c>
    </row>
    <row r="8" spans="1:2" x14ac:dyDescent="0.2">
      <c r="A8" s="8">
        <v>5</v>
      </c>
      <c r="B8" s="7" t="s">
        <v>18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 activeCell="H15" sqref="H15"/>
    </sheetView>
  </sheetViews>
  <sheetFormatPr defaultRowHeight="12.75" x14ac:dyDescent="0.2"/>
  <cols>
    <col min="1" max="1" width="1.28515625" customWidth="1"/>
    <col min="2" max="2" width="31.42578125" bestFit="1" customWidth="1"/>
    <col min="3" max="3" width="18.5703125" bestFit="1" customWidth="1"/>
    <col min="4" max="6" width="13.85546875" bestFit="1" customWidth="1"/>
    <col min="7" max="7" width="14.42578125" bestFit="1" customWidth="1"/>
  </cols>
  <sheetData>
    <row r="1" spans="2:7" x14ac:dyDescent="0.2"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">
      <c r="B2" s="5" t="s">
        <v>21</v>
      </c>
      <c r="C2" s="24">
        <v>512471.23819644575</v>
      </c>
      <c r="D2" s="24">
        <v>1403526.7584002491</v>
      </c>
      <c r="E2" s="24">
        <v>1167998.6660759056</v>
      </c>
      <c r="F2" s="24">
        <v>2364446.2655773512</v>
      </c>
      <c r="G2" s="25">
        <v>5448442.9282499515</v>
      </c>
    </row>
    <row r="3" spans="2:7" x14ac:dyDescent="0.2">
      <c r="B3" s="23"/>
      <c r="C3" s="22"/>
      <c r="D3" s="22"/>
      <c r="E3" s="22"/>
      <c r="F3" s="22"/>
      <c r="G3" s="22"/>
    </row>
    <row r="4" spans="2:7" x14ac:dyDescent="0.2">
      <c r="B4" t="s">
        <v>22</v>
      </c>
      <c r="C4" s="4">
        <f>SUM(C2:C3)</f>
        <v>512471.23819644575</v>
      </c>
      <c r="D4" s="4">
        <f>SUM(D2:D3)</f>
        <v>1403526.7584002491</v>
      </c>
      <c r="E4" s="4">
        <f t="shared" ref="E4:G4" si="0">SUM(E2:E3)</f>
        <v>1167998.6660759056</v>
      </c>
      <c r="F4" s="4">
        <f>SUM(F2:F3)</f>
        <v>2364446.2655773512</v>
      </c>
      <c r="G4" s="4">
        <f t="shared" si="0"/>
        <v>5448442.9282499515</v>
      </c>
    </row>
    <row r="5" spans="2:7" x14ac:dyDescent="0.2">
      <c r="C5" s="3"/>
      <c r="D5" s="3"/>
      <c r="E5" s="3"/>
      <c r="F5" s="3"/>
      <c r="G5" s="4"/>
    </row>
    <row r="6" spans="2:7" x14ac:dyDescent="0.2">
      <c r="B6" s="5" t="s">
        <v>5</v>
      </c>
      <c r="C6" s="4">
        <f>IFERROR(C4/VLOOKUP("Grand Total",$B$8:$G$10,MATCH(C1,$B$7:$G$7,0),0),0)</f>
        <v>2277.6499475397591</v>
      </c>
      <c r="D6" s="4">
        <f t="shared" ref="D6:G6" si="1">IFERROR(D4/VLOOKUP("Grand Total",$B$8:$G$10,MATCH(D1,$B$7:$G$7,0),0),0)</f>
        <v>1533.9090255740427</v>
      </c>
      <c r="E6" s="4">
        <f t="shared" si="1"/>
        <v>3356.3180059652459</v>
      </c>
      <c r="F6" s="4">
        <f t="shared" si="1"/>
        <v>15353.547179073708</v>
      </c>
      <c r="G6" s="4">
        <f t="shared" si="1"/>
        <v>3318.1747431485696</v>
      </c>
    </row>
    <row r="7" spans="2:7" x14ac:dyDescent="0.2">
      <c r="B7" s="1" t="s">
        <v>23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0</v>
      </c>
    </row>
    <row r="8" spans="2:7" x14ac:dyDescent="0.2">
      <c r="B8" t="s">
        <v>20</v>
      </c>
      <c r="C8" s="2">
        <v>225</v>
      </c>
      <c r="D8" s="2">
        <v>915</v>
      </c>
      <c r="E8" s="2">
        <v>348</v>
      </c>
      <c r="F8" s="2">
        <v>154</v>
      </c>
      <c r="G8" s="2">
        <v>1642</v>
      </c>
    </row>
    <row r="9" spans="2:7" x14ac:dyDescent="0.2">
      <c r="B9" t="s">
        <v>0</v>
      </c>
      <c r="C9" s="2">
        <v>225</v>
      </c>
      <c r="D9" s="2">
        <v>915</v>
      </c>
      <c r="E9" s="2">
        <v>348</v>
      </c>
      <c r="F9" s="2">
        <v>154</v>
      </c>
      <c r="G9" s="2">
        <v>1642</v>
      </c>
    </row>
  </sheetData>
  <printOptions horizontalCentered="1"/>
  <pageMargins left="0.7" right="0.7" top="0.75" bottom="0.75" header="0.3" footer="0.3"/>
  <pageSetup fitToHeight="0" orientation="landscape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11" bestFit="1" customWidth="1"/>
    <col min="2" max="2" width="13.5703125" style="11" customWidth="1"/>
    <col min="3" max="6" width="14.42578125" style="11" customWidth="1"/>
    <col min="7" max="7" width="13.5703125" style="11" customWidth="1"/>
    <col min="8" max="11" width="14.42578125" style="11" customWidth="1"/>
    <col min="12" max="12" width="13.5703125" style="11" customWidth="1"/>
    <col min="13" max="16" width="14.42578125" style="11" customWidth="1"/>
    <col min="17" max="17" width="13.5703125" style="11" customWidth="1"/>
    <col min="18" max="21" width="14.425781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25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25.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20</v>
      </c>
      <c r="B4" s="17">
        <v>679385.81</v>
      </c>
      <c r="C4" s="18">
        <v>512471.24</v>
      </c>
      <c r="D4" s="19">
        <v>0</v>
      </c>
      <c r="E4" s="20"/>
      <c r="F4" s="21"/>
      <c r="G4" s="17">
        <v>2430181.0099999998</v>
      </c>
      <c r="H4" s="18">
        <v>1403526.76</v>
      </c>
      <c r="I4" s="19">
        <v>0</v>
      </c>
      <c r="J4" s="20"/>
      <c r="K4" s="21"/>
      <c r="L4" s="17">
        <v>754632.25</v>
      </c>
      <c r="M4" s="18">
        <v>1167998.67</v>
      </c>
      <c r="N4" s="19">
        <v>0</v>
      </c>
      <c r="O4" s="20"/>
      <c r="P4" s="21"/>
      <c r="Q4" s="17">
        <v>435033.28</v>
      </c>
      <c r="R4" s="18">
        <v>2364446.27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30"/>
      <c r="G5" s="15">
        <v>0</v>
      </c>
      <c r="H5" s="15">
        <v>0</v>
      </c>
      <c r="I5" s="30"/>
      <c r="L5" s="15">
        <v>0</v>
      </c>
      <c r="M5" s="15">
        <v>0</v>
      </c>
      <c r="N5" s="30"/>
      <c r="Q5" s="15">
        <v>0</v>
      </c>
      <c r="R5" s="15">
        <v>0</v>
      </c>
      <c r="S5" s="30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WAJ/hW0Ax5Duc2ZWsL/6TXrZUncD0xN165np7yNbFHCM+fvygiz7jPgDCuHqzYe2Vwnjk3olAFS5NmEKDIMQuA==" saltValue="re4DJEz+cmM4NJFMV8Cy+g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ED7B1-1371-41E7-B83A-4E1103310186}"/>
</file>

<file path=customXml/itemProps2.xml><?xml version="1.0" encoding="utf-8"?>
<ds:datastoreItem xmlns:ds="http://schemas.openxmlformats.org/officeDocument/2006/customXml" ds:itemID="{93360833-6D06-4730-9209-2C7DA5CFE69D}"/>
</file>

<file path=customXml/itemProps3.xml><?xml version="1.0" encoding="utf-8"?>
<ds:datastoreItem xmlns:ds="http://schemas.openxmlformats.org/officeDocument/2006/customXml" ds:itemID="{EE6088F3-5766-410D-81FC-D6406A2FF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2023-01-10T18:31:51Z</cp:lastPrinted>
  <dcterms:created xsi:type="dcterms:W3CDTF">2017-03-22T18:47:52Z</dcterms:created>
  <dcterms:modified xsi:type="dcterms:W3CDTF">2023-01-10T18:32:04Z</dcterms:modified>
</cp:coreProperties>
</file>