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11\"/>
    </mc:Choice>
  </mc:AlternateContent>
  <xr:revisionPtr revIDLastSave="0" documentId="13_ncr:1_{0D08D782-C028-4AFE-ACE6-6260C4DD5FFA}" xr6:coauthVersionLast="47" xr6:coauthVersionMax="47" xr10:uidLastSave="{00000000-0000-0000-0000-000000000000}"/>
  <bookViews>
    <workbookView xWindow="28680" yWindow="-120" windowWidth="29040" windowHeight="15840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C4" i="2" l="1"/>
  <c r="D4" i="2" l="1"/>
  <c r="D6" i="2" s="1"/>
  <c r="E4" i="2" l="1"/>
  <c r="E6" i="2" s="1"/>
  <c r="F6" i="2"/>
  <c r="G4" i="2"/>
  <c r="G6" i="2" s="1"/>
  <c r="C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collate BINARY_AI as MedicaidID_x000d__x000a__x0009__x0009_,vwEncDetail.ProviderId collate BINARY_AI as ProviderId_x000d__x000a__x0009__x0009_,vwEncDetail.BeginDOS_x000d__x000a__x0009__x0009_,vwEncDetail.EndDOS_x000d__x000a__x0009__x0009_,vwEncDetail.Creation_Date_x000d__x000a__x0009__x0009_,'University of Utah Hosp' collate BINARY_AI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collate BINARY_AI AS ProviderID_x000d__x000a__x0009__x0009_,vwEncounters.ProvName collate BINARY_AI AS 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collate BINARY_AI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    TO_CHAR(ADD_MONTHS((sysdate - 30), 6), 'YYYY') AS ServiceEndSFY_x000d__x000a_    ,TO_CHAR((sysdate - 30), 'YYYY-MM') AS EndDOSYYYYMM_x000d__x000a_    ,TO_CHAR((sysdate - 30), 'YYYY-MM') AS SubmissionDate_x000d__x000a_    ,'000000000000' AS ProviderID_x000d__x000a_    ,'** Temp Data**' as ProvName_x000d__x000a_    ,'Health Choice Utah' AS PlanName_x000d__x000a_    ,0 as CalcDays_x000d__x000a_    ,0 as Discharges_x000d__x000a_    ,0 as MCOPaid_x000d__x000a_    ,0 as TotalPaid_x000d__x000a_From _x000d__x000a_    vwACO_x000d__x000a_Group by _x000d__x000a_    TO_CHAR(ADD_MONTHS((sysdate - 30), 6), 'YYYY')_x000d__x000a_    ,TO_CHAR((sysdate - 30), 'YYYY-MM')_x000d__x000a_    ,TO_CHAR((sysdate - 30), 'YYYY-MM')_x000d__x000a_    ,'000000000000'_x000d__x000a_    ,'** Temp Data**'_x000d__x000a_    ,'Health Choice Utah'_x000d__x000a_    ,0_x000d__x000a_    ,0_x000d__x000a_    ,0_x000d__x000a_    ,0_x000d__x000a__x000d__x000a_UNION ALL_x000d__x000a_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Healthy U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Healthy U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Molina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Molina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Select Health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Select Health'_x000d__x000a_    ,0_x000d__x000a_    ,0_x000d__x000a_    ,0_x000d__x000a_    ,0_x000d__x000a__x000d__x000a_UNION ALL_x000d__x000a__x000d__x000a__x000d__x000a_SELECT _x000d__x000a_    vwACO.ServiceEndSFY_x000d__x000a_    ,vwACO.EndDOSYYYYMM_x000d__x000a_    ,vwACO.SubmissionDate_x000d__x000a_    ,vwACO.ProviderID_x000d__x000a_    ,vwACO.ProvName_x000d__x000a_    ,vwACO.PlanName_x000d__x000a__x0009_,vwACO.CalcDays_x000d__x000a__x0009_,vwACO.Discharges_x000d__x000a__x0009_,vwACO.MCOPaid_x000d__x000a__x0009_,vwACO.TotalPaid_x000d__x000a_FROM vwACO"/>
  </connection>
</connections>
</file>

<file path=xl/sharedStrings.xml><?xml version="1.0" encoding="utf-8"?>
<sst xmlns="http://schemas.openxmlformats.org/spreadsheetml/2006/main" count="52" uniqueCount="26">
  <si>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</si>
  <si>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</si>
  <si>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</si>
  <si>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</si>
  <si>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</si>
  <si>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</si>
  <si>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</si>
  <si>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</si>
  <si>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</si>
  <si>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</si>
  <si>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</si>
  <si>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</si>
  <si>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</si>
  <si>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</si>
  <si>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</si>
  <si>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</si>
  <si>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</si>
  <si>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</si>
  <si>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</si>
  <si>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</si>
  <si>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</si>
  <si>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</si>
  <si>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</si>
  <si>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PROVNAME</t>
  </si>
  <si>
    <t>Pay each hospital the amount shown on the ACO Pmt Recon tab for the columns (C, H, M, or R)</t>
  </si>
  <si>
    <t>2022-11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</si>
</sst>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40" fontId="1" fillId="2" borderId="5" xfId="0" applyNumberFormat="1" applyFont="1" applyFill="1" applyBorder="1"/>
    <xf numFmtId="0" fontId="1" fillId="2" borderId="5" xfId="0" applyFont="1" applyFill="1" applyBorder="1" applyAlignment="1">
      <alignment horizontal="right"/>
    </xf>
    <xf numFmtId="8" fontId="0" fillId="0" borderId="0" xfId="0" applyNumberFormat="1"/>
    <xf numFmtId="8" fontId="1" fillId="0" borderId="0" xfId="0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42578125" customWidth="1"/>
  </cols>
  <sheetData>
    <row r="1" spans="1:2" x14ac:dyDescent="0.2">
      <c r="A1" s="9" t="s">
        <v>15</v>
      </c>
      <c r="B1" s="7"/>
    </row>
    <row r="2" spans="1:2" x14ac:dyDescent="0.2">
      <c r="A2" s="9"/>
      <c r="B2" s="7"/>
    </row>
    <row r="3" spans="1:2" x14ac:dyDescent="0.2">
      <c r="A3" s="9"/>
      <c r="B3" s="7"/>
    </row>
    <row r="4" spans="1:2" x14ac:dyDescent="0.2">
      <c r="A4" s="8">
        <v>1</v>
      </c>
      <c r="B4" s="7" t="s">
        <v>14</v>
      </c>
    </row>
    <row r="5" spans="1:2" ht="25.5" x14ac:dyDescent="0.2">
      <c r="A5" s="8">
        <v>2</v>
      </c>
      <c r="B5" s="7" t="s">
        <v>24</v>
      </c>
    </row>
    <row r="6" spans="1:2" x14ac:dyDescent="0.2">
      <c r="A6" s="8">
        <v>3</v>
      </c>
      <c r="B6" s="7" t="s">
        <v>16</v>
      </c>
    </row>
    <row r="7" spans="1:2" x14ac:dyDescent="0.2">
      <c r="A7" s="8">
        <v>4</v>
      </c>
      <c r="B7" s="7" t="s">
        <v>17</v>
      </c>
    </row>
    <row r="8" spans="1:2" x14ac:dyDescent="0.2">
      <c r="A8" s="8">
        <v>5</v>
      </c>
      <c r="B8" s="7" t="s">
        <v>18</v>
      </c>
    </row>
    <row r="9" spans="1:2" ht="25.5" x14ac:dyDescent="0.2">
      <c r="A9" s="8">
        <v>6</v>
      </c>
      <c r="B9" s="7" t="s">
        <v>13</v>
      </c>
    </row>
    <row r="10" spans="1:2" ht="25.5" x14ac:dyDescent="0.2">
      <c r="A10" s="8">
        <v>7</v>
      </c>
      <c r="B10" s="7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9"/>
  <sheetViews>
    <sheetView showGridLines="0" tabSelected="1" zoomScaleNormal="100" workbookViewId="0">
      <pane ySplit="7" topLeftCell="A8" activePane="bottomLeft" state="frozen"/>
      <selection pane="bottomLeft" activeCell="G9" sqref="B1:G9"/>
    </sheetView>
  </sheetViews>
  <sheetFormatPr defaultRowHeight="12.75" x14ac:dyDescent="0.2"/>
  <cols>
    <col min="1" max="1" width="1.28515625" customWidth="1"/>
    <col min="2" max="2" width="31.42578125" bestFit="1" customWidth="1"/>
    <col min="3" max="3" width="19.7109375" customWidth="1"/>
    <col min="4" max="4" width="15" customWidth="1"/>
    <col min="5" max="5" width="14.7109375" customWidth="1"/>
    <col min="6" max="6" width="14.28515625" customWidth="1"/>
    <col min="7" max="7" width="14.7109375" customWidth="1"/>
  </cols>
  <sheetData>
    <row r="1" spans="2:7" ht="16.5" customHeight="1" x14ac:dyDescent="0.2">
      <c r="C1" s="5" t="s">
        <v>3</v>
      </c>
      <c r="D1" s="5" t="s">
        <v>1</v>
      </c>
      <c r="E1" s="5" t="s">
        <v>2</v>
      </c>
      <c r="F1" s="5" t="s">
        <v>4</v>
      </c>
      <c r="G1" s="6" t="s">
        <v>0</v>
      </c>
    </row>
    <row r="2" spans="2:7" ht="16.5" customHeight="1" x14ac:dyDescent="0.2">
      <c r="B2" s="5" t="s">
        <v>21</v>
      </c>
      <c r="C2" s="24">
        <v>504618.76805480249</v>
      </c>
      <c r="D2" s="24">
        <v>1390482.8066744718</v>
      </c>
      <c r="E2" s="24">
        <v>1152048.7064273031</v>
      </c>
      <c r="F2" s="24">
        <v>2322803.618182722</v>
      </c>
      <c r="G2" s="25">
        <v>5369953.8993392996</v>
      </c>
    </row>
    <row r="3" spans="2:7" x14ac:dyDescent="0.2">
      <c r="B3" s="23"/>
      <c r="C3" s="22"/>
      <c r="D3" s="22"/>
      <c r="E3" s="22"/>
      <c r="F3" s="22"/>
      <c r="G3" s="22"/>
    </row>
    <row r="4" spans="2:7" x14ac:dyDescent="0.2">
      <c r="B4" t="s">
        <v>22</v>
      </c>
      <c r="C4" s="4">
        <f>SUM(C2:C3)</f>
        <v>504618.76805480249</v>
      </c>
      <c r="D4" s="4">
        <f>SUM(D2:D3)</f>
        <v>1390482.8066744718</v>
      </c>
      <c r="E4" s="4">
        <f t="shared" ref="E4:G4" si="0">SUM(E2:E3)</f>
        <v>1152048.7064273031</v>
      </c>
      <c r="F4" s="4">
        <f>SUM(F2:F3)</f>
        <v>2322803.618182722</v>
      </c>
      <c r="G4" s="4">
        <f t="shared" si="0"/>
        <v>5369953.8993392996</v>
      </c>
    </row>
    <row r="5" spans="2:7" x14ac:dyDescent="0.2">
      <c r="C5" s="3"/>
      <c r="D5" s="3"/>
      <c r="E5" s="3"/>
      <c r="F5" s="3"/>
      <c r="G5" s="4"/>
    </row>
    <row r="6" spans="2:7" x14ac:dyDescent="0.2">
      <c r="B6" s="5" t="s">
        <v>5</v>
      </c>
      <c r="C6" s="4">
        <f>IFERROR(C4/VLOOKUP("Grand Total",$B$8:$G$10,MATCH(C1,$B$7:$G$7,0),0),0)</f>
        <v>3021.6692697892363</v>
      </c>
      <c r="D6" s="4">
        <f t="shared" ref="D6:G6" si="1">IFERROR(D4/VLOOKUP("Grand Total",$B$8:$G$10,MATCH(D1,$B$7:$G$7,0),0),0)</f>
        <v>1528.0030842576614</v>
      </c>
      <c r="E6" s="4">
        <f t="shared" si="1"/>
        <v>3680.6667936974541</v>
      </c>
      <c r="F6" s="4">
        <f t="shared" si="1"/>
        <v>12762.657242762209</v>
      </c>
      <c r="G6" s="4">
        <f t="shared" si="1"/>
        <v>3416.0012082311068</v>
      </c>
    </row>
    <row r="7" spans="2:7" x14ac:dyDescent="0.2">
      <c r="B7" s="1" t="s">
        <v>23</v>
      </c>
      <c r="C7" s="5" t="s">
        <v>3</v>
      </c>
      <c r="D7" s="5" t="s">
        <v>1</v>
      </c>
      <c r="E7" s="5" t="s">
        <v>2</v>
      </c>
      <c r="F7" s="5" t="s">
        <v>4</v>
      </c>
      <c r="G7" s="5" t="s">
        <v>0</v>
      </c>
    </row>
    <row r="8" spans="2:7" x14ac:dyDescent="0.2">
      <c r="B8" t="s">
        <v>20</v>
      </c>
      <c r="C8" s="2">
        <v>167</v>
      </c>
      <c r="D8" s="2">
        <v>910</v>
      </c>
      <c r="E8" s="2">
        <v>313</v>
      </c>
      <c r="F8" s="2">
        <v>182</v>
      </c>
      <c r="G8" s="2">
        <v>1572</v>
      </c>
    </row>
    <row r="9" spans="2:7" x14ac:dyDescent="0.2">
      <c r="B9" t="s">
        <v>0</v>
      </c>
      <c r="C9" s="2">
        <v>167</v>
      </c>
      <c r="D9" s="2">
        <v>910</v>
      </c>
      <c r="E9" s="2">
        <v>313</v>
      </c>
      <c r="F9" s="2">
        <v>182</v>
      </c>
      <c r="G9" s="2">
        <v>1572</v>
      </c>
    </row>
  </sheetData>
  <printOptions horizontalCentered="1"/>
  <pageMargins left="0.2" right="0.2" top="0.75" bottom="0.75" header="0.3" footer="0.3"/>
  <pageSetup fitToHeight="0" orientation="landscape" r:id="rId1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11" bestFit="1" customWidth="1"/>
    <col min="2" max="2" width="13.5703125" style="11" customWidth="1"/>
    <col min="3" max="6" width="14.42578125" style="11" customWidth="1"/>
    <col min="7" max="7" width="13.5703125" style="11" customWidth="1"/>
    <col min="8" max="11" width="14.42578125" style="11" customWidth="1"/>
    <col min="12" max="12" width="13.5703125" style="11" customWidth="1"/>
    <col min="13" max="16" width="14.42578125" style="11" customWidth="1"/>
    <col min="17" max="17" width="13.5703125" style="11" customWidth="1"/>
    <col min="18" max="21" width="14.42578125" style="11" customWidth="1"/>
    <col min="22" max="16384" width="9.140625" style="11"/>
  </cols>
  <sheetData>
    <row r="1" spans="1:21" x14ac:dyDescent="0.2">
      <c r="A1" s="10" t="s">
        <v>6</v>
      </c>
      <c r="B1" s="10"/>
    </row>
    <row r="2" spans="1:21" x14ac:dyDescent="0.2">
      <c r="A2" s="11" t="s">
        <v>25</v>
      </c>
      <c r="B2" s="26" t="s">
        <v>3</v>
      </c>
      <c r="C2" s="26"/>
      <c r="D2" s="26"/>
      <c r="E2" s="26"/>
      <c r="F2" s="26"/>
      <c r="G2" s="27" t="s">
        <v>1</v>
      </c>
      <c r="H2" s="28"/>
      <c r="I2" s="28"/>
      <c r="J2" s="28"/>
      <c r="K2" s="29"/>
      <c r="L2" s="27" t="s">
        <v>2</v>
      </c>
      <c r="M2" s="28"/>
      <c r="N2" s="28"/>
      <c r="O2" s="28"/>
      <c r="P2" s="29"/>
      <c r="Q2" s="27" t="s">
        <v>4</v>
      </c>
      <c r="R2" s="28"/>
      <c r="S2" s="28"/>
      <c r="T2" s="28"/>
      <c r="U2" s="29"/>
    </row>
    <row r="3" spans="1:21" ht="25.5" x14ac:dyDescent="0.2">
      <c r="A3" s="12" t="s">
        <v>11</v>
      </c>
      <c r="B3" s="13" t="s">
        <v>12</v>
      </c>
      <c r="C3" s="13" t="s">
        <v>7</v>
      </c>
      <c r="D3" s="13" t="s">
        <v>9</v>
      </c>
      <c r="E3" s="13" t="s">
        <v>8</v>
      </c>
      <c r="F3" s="13" t="s">
        <v>10</v>
      </c>
      <c r="G3" s="13" t="s">
        <v>12</v>
      </c>
      <c r="H3" s="13" t="s">
        <v>7</v>
      </c>
      <c r="I3" s="13" t="s">
        <v>9</v>
      </c>
      <c r="J3" s="13" t="s">
        <v>8</v>
      </c>
      <c r="K3" s="13" t="s">
        <v>10</v>
      </c>
      <c r="L3" s="13" t="s">
        <v>12</v>
      </c>
      <c r="M3" s="13" t="s">
        <v>7</v>
      </c>
      <c r="N3" s="13" t="s">
        <v>9</v>
      </c>
      <c r="O3" s="13" t="s">
        <v>8</v>
      </c>
      <c r="P3" s="13" t="s">
        <v>10</v>
      </c>
      <c r="Q3" s="13" t="s">
        <v>12</v>
      </c>
      <c r="R3" s="13" t="s">
        <v>7</v>
      </c>
      <c r="S3" s="13" t="s">
        <v>9</v>
      </c>
      <c r="T3" s="13" t="s">
        <v>8</v>
      </c>
      <c r="U3" s="13" t="s">
        <v>10</v>
      </c>
    </row>
    <row r="4" spans="1:21" x14ac:dyDescent="0.2">
      <c r="A4" s="14" t="s">
        <v>20</v>
      </c>
      <c r="B4" s="17">
        <v>486608.99</v>
      </c>
      <c r="C4" s="18">
        <v>504618.77</v>
      </c>
      <c r="D4" s="19">
        <v>0</v>
      </c>
      <c r="E4" s="20"/>
      <c r="F4" s="21"/>
      <c r="G4" s="17">
        <v>2413519.67</v>
      </c>
      <c r="H4" s="18">
        <v>1390482.81</v>
      </c>
      <c r="I4" s="19">
        <v>0</v>
      </c>
      <c r="J4" s="20"/>
      <c r="K4" s="21"/>
      <c r="L4" s="17">
        <v>835533.24</v>
      </c>
      <c r="M4" s="18">
        <v>1152048.71</v>
      </c>
      <c r="N4" s="19">
        <v>0</v>
      </c>
      <c r="O4" s="20"/>
      <c r="P4" s="21"/>
      <c r="Q4" s="17">
        <v>485405.95</v>
      </c>
      <c r="R4" s="18">
        <v>2322803.62</v>
      </c>
      <c r="S4" s="19">
        <v>0</v>
      </c>
      <c r="T4" s="20"/>
      <c r="U4" s="21"/>
    </row>
    <row r="5" spans="1:21" x14ac:dyDescent="0.2">
      <c r="B5" s="15">
        <v>0</v>
      </c>
      <c r="C5" s="15">
        <v>0</v>
      </c>
      <c r="D5" s="30"/>
      <c r="G5" s="15">
        <v>0</v>
      </c>
      <c r="H5" s="15">
        <v>0</v>
      </c>
      <c r="I5" s="30"/>
      <c r="L5" s="15">
        <v>0</v>
      </c>
      <c r="M5" s="15">
        <v>0</v>
      </c>
      <c r="N5" s="30"/>
      <c r="Q5" s="15">
        <v>0</v>
      </c>
      <c r="R5" s="15">
        <v>0</v>
      </c>
      <c r="S5" s="30"/>
    </row>
    <row r="6" spans="1:21" x14ac:dyDescent="0.2">
      <c r="C6" s="16"/>
      <c r="L6" s="16"/>
    </row>
    <row r="7" spans="1:21" x14ac:dyDescent="0.2">
      <c r="C7" s="16"/>
    </row>
  </sheetData>
  <sheetProtection algorithmName="SHA-512" hashValue="h4DzP7Z7CtV5GneICs35xf/hfiDDFFujjkS+ssOMfCzsh0ZYcGU5797167q+bcZR+yM5pjBhZ4uZjn1+mBsrsw==" saltValue="MfAQ6ifbXRWS8utYmS+fwA==" spinCount="100000" sheet="1" objects="1" scenarios="1"/>
  <sortState xmlns:xlrd2="http://schemas.microsoft.com/office/spreadsheetml/2017/richdata2" ref="A4:A52">
    <sortCondition ref="A4"/>
  </sortState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514F87-E3D8-4F47-92BE-3949D6B6B6E5}"/>
</file>

<file path=customXml/itemProps2.xml><?xml version="1.0" encoding="utf-8"?>
<ds:datastoreItem xmlns:ds="http://schemas.openxmlformats.org/officeDocument/2006/customXml" ds:itemID="{1417ADF9-9FF5-4841-ABC1-5B264179893A}"/>
</file>

<file path=customXml/itemProps3.xml><?xml version="1.0" encoding="utf-8"?>
<ds:datastoreItem xmlns:ds="http://schemas.openxmlformats.org/officeDocument/2006/customXml" ds:itemID="{598184BB-DEDF-415A-9941-122A6E9FB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2022-12-09T21:50:54Z</cp:lastPrinted>
  <dcterms:created xsi:type="dcterms:W3CDTF">2017-03-22T18:47:52Z</dcterms:created>
  <dcterms:modified xsi:type="dcterms:W3CDTF">2022-12-09T21:51:12Z</dcterms:modified>
</cp:coreProperties>
</file>