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10\"/>
    </mc:Choice>
  </mc:AlternateContent>
  <xr:revisionPtr revIDLastSave="0" documentId="13_ncr:1_{A63CB555-38B8-4729-9E72-418B22FC806E}" xr6:coauthVersionLast="47" xr6:coauthVersionMax="47" xr10:uidLastSave="{00000000-0000-0000-0000-000000000000}"/>
  <bookViews>
    <workbookView xWindow="28680" yWindow="-30" windowWidth="29040" windowHeight="15840" tabRatio="758" activeTab="1" xr2:uid="{00000000-000D-0000-FFFF-FFFF00000000}"/>
  </bookViews>
  <sheets>
    <sheet name="Instructions" sheetId="18" r:id="rId1"/>
    <sheet name="Hospital Days" sheetId="2" r:id="rId2"/>
    <sheet name="ACO Pmt Recon" sheetId="12" r:id="rId3"/>
    <sheet name="Reference" sheetId="20" r:id="rId4"/>
  </sheet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20" l="1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F4" i="2"/>
  <c r="C4" i="2" l="1"/>
  <c r="D4" i="2" l="1"/>
  <c r="D6" i="2" s="1"/>
  <c r="E4" i="2" l="1"/>
  <c r="E6" i="2" s="1"/>
  <c r="F6" i="2"/>
  <c r="G4" i="2"/>
  <c r="G6" i="2" s="1"/>
  <c r="C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Creation_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Creation_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collate BINARY_AI as MedicaidID_x000d__x000a__x0009__x0009_,vwEncDetail.ProviderId collate BINARY_AI as ProviderId_x000d__x000a__x0009__x0009_,vwEncDetail.BeginDOS_x000d__x000a__x0009__x0009_,vwEncDetail.EndDOS_x000d__x000a__x0009__x0009_,vwEncDetail.Creation_Date_x000d__x000a__x0009__x0009_,'University of Utah Hosp' collate BINARY_AI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Creation_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Creation_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Select /*+ materialize */_x000d__x000a_    PC.ContractID_x000d__x000a__x000d__x000a_From_x000d__x000a_    hcfprodviews.paymentContractsV PC_x000d__x000a_    _x000d__x000a_Where_x000d__x000a_    PC.ProviderID = '876000525000'_x000d__x000a_    and trunc(sysdate) between PC.BeginDate and PC.EndDate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Creation_Date_x000d__x000a__x0009__x0009_,'University of Utah Hosp'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vwEncounters.MedicaidID collate BINARY_AI AS ProviderID_x000d__x000a__x0009__x0009_,vwEncounters.ProvName collate BINARY_AI AS 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collate BINARY_AI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    TO_CHAR(ADD_MONTHS((sysdate - 30), 6), 'YYYY') AS ServiceEndSFY_x000d__x000a_    ,TO_CHAR((sysdate - 30), 'YYYY-MM') AS EndDOSYYYYMM_x000d__x000a_    ,TO_CHAR((sysdate - 30), 'YYYY-MM') AS SubmissionDate_x000d__x000a_    ,'000000000000' AS ProviderID_x000d__x000a_    ,'** Temp Data**' as ProvName_x000d__x000a_    ,'Health Choice Utah' AS PlanName_x000d__x000a_    ,0 as CalcDays_x000d__x000a_    ,0 as Discharges_x000d__x000a_    ,0 as MCOPaid_x000d__x000a_    ,0 as TotalPaid_x000d__x000a_From _x000d__x000a_    vwACO_x000d__x000a_Group by _x000d__x000a_    TO_CHAR(ADD_MONTHS((sysdate - 30), 6), 'YYYY')_x000d__x000a_    ,TO_CHAR((sysdate - 30), 'YYYY-MM')_x000d__x000a_    ,TO_CHAR((sysdate - 30), 'YYYY-MM')_x000d__x000a_    ,'000000000000'_x000d__x000a_    ,'** Temp Data**'_x000d__x000a_    ,'Health Choice Utah'_x000d__x000a_    ,0_x000d__x000a_    ,0_x000d__x000a_    ,0_x000d__x000a_    ,0_x000d__x000a__x000d__x000a_UNION ALL_x000d__x000a_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Healthy U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Healthy U'_x000d__x000a_    ,0_x000d__x000a_    ,0_x000d__x000a_    ,0_x000d__x000a_    ,0_x000d__x000a__x000d__x000a_UNION ALL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Molina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Molina'_x000d__x000a_    ,0_x000d__x000a_    ,0_x000d__x000a_    ,0_x000d__x000a_    ,0_x000d__x000a__x000d__x000a_UNION ALL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Select Health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Select Health'_x000d__x000a_    ,0_x000d__x000a_    ,0_x000d__x000a_    ,0_x000d__x000a_    ,0_x000d__x000a__x000d__x000a_UNION ALL_x000d__x000a__x000d__x000a__x000d__x000a_SELECT _x000d__x000a_    vwACO.ServiceEndSFY_x000d__x000a_    ,vwACO.EndDOSYYYYMM_x000d__x000a_    ,vwACO.SubmissionDate_x000d__x000a_    ,vwACO.ProviderID_x000d__x000a_    ,vwACO.ProvName_x000d__x000a_    ,vwACO.PlanName_x000d__x000a__x0009_,vwACO.CalcDays_x000d__x000a__x0009_,vwACO.Discharges_x000d__x000a__x0009_,vwACO.MCOPaid_x000d__x000a__x0009_,vwACO.TotalPaid_x000d__x000a_FROM vwACO"/>
  </connection>
</connections>
</file>

<file path=xl/sharedStrings.xml><?xml version="1.0" encoding="utf-8"?>
<sst xmlns="http://schemas.openxmlformats.org/spreadsheetml/2006/main" count="58" uniqueCount="31">
  <si>
    <t>Grand Total</t>
  </si>
  <si>
    <t>Sum of CalcDays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</si>
  <si>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</si>
  <si>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</si>
  <si>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</si>
  <si>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</si>
  <si>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</si>
  <si>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</si>
  <si>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</si>
  <si>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</si>
  <si>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</si>
  <si>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</si>
  <si>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</si>
  <si>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</si>
  <si>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</si>
  <si>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</si>
  <si>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</si>
  <si>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</si>
  <si>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</si>
  <si>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</si>
  <si>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</si>
  <si>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</si>
  <si>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</si>
  <si>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Total</t>
  </si>
  <si>
    <t>PLANNAME</t>
  </si>
  <si>
    <t>PROVNAME</t>
  </si>
  <si>
    <t>SUBMISSIONDATE</t>
  </si>
  <si>
    <t>Pay each hospital the amount shown on the ACO Pmt Recon tab for the columns (C, H, M, or R)</t>
  </si>
  <si>
    <t>2022-01</t>
  </si>
  <si>
    <t>Column1</t>
  </si>
  <si>
    <t>2022-10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</si>
</sst>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quotePrefix="1"/>
    <xf numFmtId="40" fontId="1" fillId="2" borderId="5" xfId="0" applyNumberFormat="1" applyFont="1" applyFill="1" applyBorder="1"/>
    <xf numFmtId="0" fontId="1" fillId="2" borderId="5" xfId="0" applyFont="1" applyFill="1" applyBorder="1" applyAlignment="1">
      <alignment horizontal="right"/>
    </xf>
    <xf numFmtId="0" fontId="3" fillId="0" borderId="0" xfId="0" quotePrefix="1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15"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thany Cohen" refreshedDate="44874.417977430552" createdVersion="5" refreshedVersion="8" minRefreshableVersion="3" recordCount="1987" xr:uid="{00000000-000A-0000-FFFF-FFFF09000000}">
  <cacheSource type="external" connectionId="2"/>
  <cacheFields count="10">
    <cacheField name="SERVICEENDSFY" numFmtId="0" sqlType="12">
      <sharedItems count="9">
        <s v="2023"/>
        <s v="2021"/>
        <s v="2018"/>
        <s v="2022"/>
        <s v="2017"/>
        <s v="2019"/>
        <s v="2020"/>
        <s v="2016"/>
        <s v="2015"/>
      </sharedItems>
    </cacheField>
    <cacheField name="ENDDOSYYYYMM" numFmtId="0" sqlType="12">
      <sharedItems count="240">
        <s v="2022-10"/>
        <s v="2020-12"/>
        <s v="2017-08"/>
        <s v="2021-07"/>
        <s v="2022-02"/>
        <s v="2022-01"/>
        <s v="2017-12"/>
        <s v="2017-09"/>
        <s v="2021-11"/>
        <s v="2021-06"/>
        <s v="2022-04"/>
        <s v="2018-03"/>
        <s v="2017-06"/>
        <s v="2018-05"/>
        <s v="2018-10"/>
        <s v="2018-12"/>
        <s v="2019-11"/>
        <s v="2022-06"/>
        <s v="2021-05"/>
        <s v="2018-08"/>
        <s v="2021-01"/>
        <s v="2022-08"/>
        <s v="2020-06"/>
        <s v="2021-08"/>
        <s v="2018-07"/>
        <s v="2020-08"/>
        <s v="2020-05"/>
        <s v="2018-01"/>
        <s v="2020-04"/>
        <s v="2018-04"/>
        <s v="2021-03"/>
        <s v="2018-02"/>
        <s v="2019-04"/>
        <s v="2016-02"/>
        <s v="2019-03"/>
        <s v="2020-07"/>
        <s v="2019-01"/>
        <s v="2018-09"/>
        <s v="2020-10"/>
        <s v="2022-07"/>
        <s v="2021-10"/>
        <s v="2022-03"/>
        <s v="2020-09"/>
        <s v="2017-10"/>
        <s v="2017-02"/>
        <s v="2020-03"/>
        <s v="2021-04"/>
        <s v="2019-05"/>
        <s v="2021-12"/>
        <s v="2020-02"/>
        <s v="2019-08"/>
        <s v="2018-06"/>
        <s v="2021-02"/>
        <s v="2019-07"/>
        <s v="2019-10"/>
        <s v="2017-01"/>
        <s v="2022-05"/>
        <s v="2019-06"/>
        <s v="2019-09"/>
        <s v="2020-11"/>
        <s v="2015-08"/>
        <s v="2022-09"/>
        <s v="2018-11"/>
        <s v="2020-01"/>
        <s v="2019-02"/>
        <s v="2021-09"/>
        <s v="2017-11"/>
        <s v="2019-12"/>
        <s v="2017-05"/>
        <s v="2016-10"/>
        <s v="2017-04"/>
        <s v="2016-12"/>
        <s v="2016-06"/>
        <s v="2017-03"/>
        <s v="2016-05"/>
        <s v="2017-07"/>
        <s v="2016-09"/>
        <s v="2016-04"/>
        <s v="2016-07"/>
        <s v="2016-01"/>
        <s v="2016-11"/>
        <s v="2015-02"/>
        <s v="2015-09"/>
        <s v="2015-03"/>
        <s v="2011-07" u="1"/>
        <s v="2007-05" u="1"/>
        <s v="2009-11" u="1"/>
        <s v="2011-08" u="1"/>
        <s v="2007-06" u="1"/>
        <s v="2009-12" u="1"/>
        <s v="2011-09" u="1"/>
        <s v="2007-07" u="1"/>
        <s v="2007-08" u="1"/>
        <s v="2007-09" u="1"/>
        <s v="2012-01" u="1"/>
        <s v="2012-02" u="1"/>
        <s v="2012-03" u="1"/>
        <s v="2008-01" u="1"/>
        <s v="2004-10" u="1"/>
        <s v="2012-04" u="1"/>
        <s v="2014-10" u="1"/>
        <s v="2008-02" u="1"/>
        <s v="2004-11" u="1"/>
        <s v="2012-05" u="1"/>
        <s v="2014-11" u="1"/>
        <s v="2008-03" u="1"/>
        <s v="2004-12" u="1"/>
        <s v="2012-06" u="1"/>
        <s v="2014-12" u="1"/>
        <s v="2008-04" u="1"/>
        <s v="2002-07" u="1"/>
        <s v="2012-07" u="1"/>
        <s v="2008-05" u="1"/>
        <s v="2002-08" u="1"/>
        <s v="2012-08" u="1"/>
        <s v="2008-06" u="1"/>
        <s v="2012-09" u="1"/>
        <s v="2008-07" u="1"/>
        <s v="2008-08" u="1"/>
        <s v="2008-09" u="1"/>
        <s v="2003-01" u="1"/>
        <s v="2013-01" u="1"/>
        <s v="2003-02" u="1"/>
        <s v="2013-02" u="1"/>
        <s v="2003-03" u="1"/>
        <s v="2013-03" u="1"/>
        <s v="2009-01" u="1"/>
        <s v="2003-04" u="1"/>
        <s v="2005-10" u="1"/>
        <s v="2013-04" u="1"/>
        <s v="2015-10" u="1"/>
        <s v="2009-02" u="1"/>
        <s v="2003-05" u="1"/>
        <s v="2005-11" u="1"/>
        <s v="2013-05" u="1"/>
        <s v="2015-11" u="1"/>
        <s v="2009-03" u="1"/>
        <s v="2003-06" u="1"/>
        <s v="2005-12" u="1"/>
        <s v="2013-06" u="1"/>
        <s v="2015-12" u="1"/>
        <s v="2009-04" u="1"/>
        <s v="2003-07" u="1"/>
        <s v="2013-07" u="1"/>
        <s v="2009-05" u="1"/>
        <s v="2003-08" u="1"/>
        <s v="2013-08" u="1"/>
        <s v="2009-06" u="1"/>
        <s v="2003-09" u="1"/>
        <s v="2013-09" u="1"/>
        <s v="2009-07" u="1"/>
        <s v="2009-08" u="1"/>
        <s v="2009-09" u="1"/>
        <s v="2004-01" u="1"/>
        <s v="2014-01" u="1"/>
        <s v="2010-10" u="1"/>
        <s v="2004-02" u="1"/>
        <s v="2014-02" u="1"/>
        <s v="2010-11" u="1"/>
        <s v="2004-03" u="1"/>
        <s v="2014-03" u="1"/>
        <s v="2010-12" u="1"/>
        <s v="2004-04" u="1"/>
        <s v="2006-10" u="1"/>
        <s v="2014-04" u="1"/>
        <s v="2004-05" u="1"/>
        <s v="2006-11" u="1"/>
        <s v="2014-05" u="1"/>
        <s v="2004-06" u="1"/>
        <s v="2006-12" u="1"/>
        <s v="2014-06" u="1"/>
        <s v="2004-07" u="1"/>
        <s v="2014-07" u="1"/>
        <s v="2004-08" u="1"/>
        <s v="2014-08" u="1"/>
        <s v="2004-09" u="1"/>
        <s v="2014-09" u="1"/>
        <s v="2005-01" u="1"/>
        <s v="2015-01" u="1"/>
        <s v="2011-10" u="1"/>
        <s v="2005-02" u="1"/>
        <s v="2011-11" u="1"/>
        <s v="2005-03" u="1"/>
        <s v="2011-12" u="1"/>
        <s v="2005-04" u="1"/>
        <s v="2007-10" u="1"/>
        <s v="2015-04" u="1"/>
        <s v="2005-05" u="1"/>
        <s v="2007-11" u="1"/>
        <s v="2015-05" u="1"/>
        <s v="2005-06" u="1"/>
        <s v="2007-12" u="1"/>
        <s v="2015-06" u="1"/>
        <s v="2005-07" u="1"/>
        <s v="2015-07" u="1"/>
        <s v="2005-08" u="1"/>
        <s v="2005-09" u="1"/>
        <s v="2010-01" u="1"/>
        <s v="2010-02" u="1"/>
        <s v="2010-03" u="1"/>
        <s v="2006-01" u="1"/>
        <s v="2010-04" u="1"/>
        <s v="2012-10" u="1"/>
        <s v="2006-02" u="1"/>
        <s v="2010-05" u="1"/>
        <s v="2012-11" u="1"/>
        <s v="2006-03" u="1"/>
        <s v="2016-03" u="1"/>
        <s v="2010-06" u="1"/>
        <s v="2012-12" u="1"/>
        <s v="2006-04" u="1"/>
        <s v="2008-10" u="1"/>
        <s v="2010-07" u="1"/>
        <s v="2006-05" u="1"/>
        <s v="2008-11" u="1"/>
        <s v="2010-08" u="1"/>
        <s v="2006-06" u="1"/>
        <s v="2008-12" u="1"/>
        <s v="2010-09" u="1"/>
        <s v="2006-07" u="1"/>
        <s v="2006-08" u="1"/>
        <s v="2016-08" u="1"/>
        <s v="2006-09" u="1"/>
        <s v="2011-01" u="1"/>
        <s v="2011-02" u="1"/>
        <s v="2011-03" u="1"/>
        <s v="2007-01" u="1"/>
        <s v="2003-10" u="1"/>
        <s v="2011-04" u="1"/>
        <s v="2013-10" u="1"/>
        <s v="2007-02" u="1"/>
        <s v="2003-11" u="1"/>
        <s v="2011-05" u="1"/>
        <s v="2013-11" u="1"/>
        <s v="2007-03" u="1"/>
        <s v="2003-12" u="1"/>
        <s v="2011-06" u="1"/>
        <s v="2013-12" u="1"/>
        <s v="2007-04" u="1"/>
        <s v="2009-10" u="1"/>
      </sharedItems>
    </cacheField>
    <cacheField name="SUBMISSIONDATE" numFmtId="0" sqlType="12">
      <sharedItems count="213">
        <s v="2022-10"/>
        <s v="2020-12"/>
        <s v="2018-03"/>
        <s v="2021-11"/>
        <s v="2022-02"/>
        <s v="2022-01"/>
        <s v="2018-06"/>
        <s v="2021-03"/>
        <s v="2022-09"/>
        <s v="2021-09"/>
        <s v="2022-04"/>
        <s v="2019-01"/>
        <s v="2018-10"/>
        <s v="2021-10"/>
        <s v="2020-01"/>
        <s v="2022-08"/>
        <s v="2021-06"/>
        <s v="2021-01"/>
        <s v="2020-06"/>
        <s v="2021-08"/>
        <s v="2020-07"/>
        <s v="2018-02"/>
        <s v="2019-07"/>
        <s v="2018-04"/>
        <s v="2018-08"/>
        <s v="2021-02"/>
        <s v="2021-05"/>
        <s v="2018-05"/>
        <s v="2019-05"/>
        <s v="2022-07"/>
        <s v="2020-08"/>
        <s v="2020-11"/>
        <s v="2019-08"/>
        <s v="2019-06"/>
        <s v="2022-03"/>
        <s v="2021-04"/>
        <s v="2020-05"/>
        <s v="2019-09"/>
        <s v="2022-11"/>
        <s v="2019-03"/>
        <s v="2020-10"/>
        <s v="2020-04"/>
        <s v="2018-01"/>
        <s v="2019-11"/>
        <s v="2019-04"/>
        <s v="2018-09"/>
        <s v="2020-02"/>
        <s v="2019-10"/>
        <s v="2018-11"/>
        <s v="2020-09"/>
        <s v="2022-06"/>
        <s v="2018-07"/>
        <s v="2018-12"/>
        <s v="2019-02"/>
        <s v="2021-12"/>
        <s v="2022-05"/>
        <s v="2020-03"/>
        <s v="2019-12"/>
        <s v="2021-07"/>
        <s v="2017-04" u="1"/>
        <s v="2011-07" u="1"/>
        <s v="2007-05" u="1"/>
        <s v="2009-11" u="1"/>
        <s v="2017-05" u="1"/>
        <s v="2011-08" u="1"/>
        <s v="2007-06" u="1"/>
        <s v="2009-12" u="1"/>
        <s v="2017-06" u="1"/>
        <s v="2011-09" u="1"/>
        <s v="2007-07" u="1"/>
        <s v="2017-07" u="1"/>
        <s v="2007-08" u="1"/>
        <s v="2017-08" u="1"/>
        <s v="2007-09" u="1"/>
        <s v="2017-09" u="1"/>
        <s v="2012-01" u="1"/>
        <s v="2012-02" u="1"/>
        <s v="2012-03" u="1"/>
        <s v="2008-01" u="1"/>
        <s v="2012-04" u="1"/>
        <s v="2014-10" u="1"/>
        <s v="2008-02" u="1"/>
        <s v="2012-05" u="1"/>
        <s v="2014-11" u="1"/>
        <s v="2008-03" u="1"/>
        <s v="2012-06" u="1"/>
        <s v="2014-12" u="1"/>
        <s v="2008-04" u="1"/>
        <s v="2012-07" u="1"/>
        <s v="2008-05" u="1"/>
        <s v="2012-08" u="1"/>
        <s v="2008-06" u="1"/>
        <s v="2012-09" u="1"/>
        <s v="2008-07" u="1"/>
        <s v="2008-08" u="1"/>
        <s v="2008-09" u="1"/>
        <s v="2013-01" u="1"/>
        <s v="2013-02" u="1"/>
        <s v="2013-03" u="1"/>
        <s v="2009-01" u="1"/>
        <s v="2005-10" u="1"/>
        <s v="2013-04" u="1"/>
        <s v="2015-10" u="1"/>
        <s v="2009-02" u="1"/>
        <s v="2005-11" u="1"/>
        <s v="2013-05" u="1"/>
        <s v="2015-11" u="1"/>
        <s v="2009-03" u="1"/>
        <s v="2005-12" u="1"/>
        <s v="2013-06" u="1"/>
        <s v="2015-12" u="1"/>
        <s v="2009-04" u="1"/>
        <s v="2013-07" u="1"/>
        <s v="2009-05" u="1"/>
        <s v="2013-08" u="1"/>
        <s v="2009-06" u="1"/>
        <s v="2013-09" u="1"/>
        <s v="2009-07" u="1"/>
        <s v="2009-08" u="1"/>
        <s v="2009-09" u="1"/>
        <s v="2014-01" u="1"/>
        <s v="2010-10" u="1"/>
        <s v="2014-02" u="1"/>
        <s v="2010-11" u="1"/>
        <s v="2014-03" u="1"/>
        <s v="2010-12" u="1"/>
        <s v="2006-10" u="1"/>
        <s v="2014-04" u="1"/>
        <s v="2016-10" u="1"/>
        <s v="2006-11" u="1"/>
        <s v="2014-05" u="1"/>
        <s v="2016-11" u="1"/>
        <s v="2006-12" u="1"/>
        <s v="2014-06" u="1"/>
        <s v="2016-12" u="1"/>
        <s v="2014-07" u="1"/>
        <s v="2014-08" u="1"/>
        <s v="2014-09" u="1"/>
        <s v="2015-01" u="1"/>
        <s v="2011-10" u="1"/>
        <s v="2015-02" u="1"/>
        <s v="2011-11" u="1"/>
        <s v="2005-03" u="1"/>
        <s v="2015-03" u="1"/>
        <s v="2011-12" u="1"/>
        <s v="2005-04" u="1"/>
        <s v="2007-10" u="1"/>
        <s v="2015-04" u="1"/>
        <s v="2017-10" u="1"/>
        <s v="2005-05" u="1"/>
        <s v="2007-11" u="1"/>
        <s v="2015-05" u="1"/>
        <s v="2017-11" u="1"/>
        <s v="2005-06" u="1"/>
        <s v="2007-12" u="1"/>
        <s v="2015-06" u="1"/>
        <s v="2017-12" u="1"/>
        <s v="2005-07" u="1"/>
        <s v="2015-07" u="1"/>
        <s v="2005-08" u="1"/>
        <s v="2015-08" u="1"/>
        <s v="2005-09" u="1"/>
        <s v="2015-09" u="1"/>
        <s v="2010-01" u="1"/>
        <s v="2010-02" u="1"/>
        <s v="2010-03" u="1"/>
        <s v="2006-01" u="1"/>
        <s v="2016-01" u="1"/>
        <s v="2010-04" u="1"/>
        <s v="2012-10" u="1"/>
        <s v="2006-02" u="1"/>
        <s v="2016-02" u="1"/>
        <s v="2010-05" u="1"/>
        <s v="2012-11" u="1"/>
        <s v="2006-03" u="1"/>
        <s v="2016-03" u="1"/>
        <s v="2010-06" u="1"/>
        <s v="2012-12" u="1"/>
        <s v="2006-04" u="1"/>
        <s v="2008-10" u="1"/>
        <s v="2016-04" u="1"/>
        <s v="2010-07" u="1"/>
        <s v="2006-05" u="1"/>
        <s v="2008-11" u="1"/>
        <s v="2016-05" u="1"/>
        <s v="2010-08" u="1"/>
        <s v="2006-06" u="1"/>
        <s v="2008-12" u="1"/>
        <s v="2016-06" u="1"/>
        <s v="2010-09" u="1"/>
        <s v="2006-07" u="1"/>
        <s v="2016-07" u="1"/>
        <s v="2006-08" u="1"/>
        <s v="2016-08" u="1"/>
        <s v="2006-09" u="1"/>
        <s v="2016-09" u="1"/>
        <s v="2011-01" u="1"/>
        <s v="2011-02" u="1"/>
        <s v="2011-03" u="1"/>
        <s v="2007-01" u="1"/>
        <s v="2017-01" u="1"/>
        <s v="2011-04" u="1"/>
        <s v="2013-10" u="1"/>
        <s v="2007-02" u="1"/>
        <s v="2017-02" u="1"/>
        <s v="2011-05" u="1"/>
        <s v="2013-11" u="1"/>
        <s v="2007-03" u="1"/>
        <s v="2017-03" u="1"/>
        <s v="2011-06" u="1"/>
        <s v="2013-12" u="1"/>
        <s v="2007-04" u="1"/>
        <s v="2009-10" u="1"/>
      </sharedItems>
    </cacheField>
    <cacheField name="PROVIDERID" numFmtId="0" sqlType="12">
      <sharedItems count="5">
        <s v="000000000000"/>
        <s v="876000525088"/>
        <s v="876000525015"/>
        <s v="876000525500"/>
        <s v="876000525494"/>
      </sharedItems>
    </cacheField>
    <cacheField name="PROVNAME" numFmtId="0" sqlType="12">
      <sharedItems containsBlank="1" count="213">
        <s v="** Temp Data**"/>
        <s v="University of Utah Hosp"/>
        <s v="SAN ANTONIO COMMUNITY" u="1"/>
        <s v="CHILDRENS HOSPITAL OF PHILADELPHIA" u="1"/>
        <m u="1"/>
        <s v="MOUNTAIN WEST MEDICAL CNTR" u="1"/>
        <s v="DAVIS HOSPITAL  AND MED CNTR" u="1"/>
        <s v="CACHE VALLEY HOSPITAL" u="1"/>
        <s v="HEBER VALLEY MEDICAL CTR" u="1"/>
        <s v="TACOMA GENERAL ALLENMORE HOSPITAL" u="1"/>
        <s v="MOUNTAIN VIEW HOSPITAL" u="1"/>
        <s v="WESTCHESTER MEDICAL CENTER" u="1"/>
        <s v="MCKAY DEE HOSPITAL" u="1"/>
        <s v="HIGHLAND RIDGE HOSPITAL" u="1"/>
        <s v="SHRINERS HOSP FOR CHILDREN" u="1"/>
        <s v="UNIVERSITY OF COLORADO HOSPITAL" u="1"/>
        <s v="UNIVERSITY OF KENTUCKY HOSPITAL" u="1"/>
        <s v="SALT LAKE REG MED PSYCH" u="1"/>
        <s v="STRAUB CLINIC AND HOSPITAL" u="1"/>
        <s v="CASTLE MEDICAL CENTER" u="1"/>
        <s v="SHARP MEMORIAL HOSPITAL" u="1"/>
        <s v="TIMPANOGOS REGIONAL HOSP" u="1"/>
        <s v="THOMPSON PEAK HOSPITAL" u="1"/>
        <s v="LDS HOSPITAL" u="1"/>
        <s v="DIXIE MEDICAL CENTER" u="1"/>
        <s v="ORTHOPAEDICS CENTER" u="1"/>
        <s v="RIVERSIDE COUNTY REGIONAL" u="1"/>
        <s v="ST LUKES MAGIC VALLEY REGIONAL MEDI" u="1"/>
        <s v="RENOWN REGIONAL MEDICAL CENTER - UT" u="1"/>
        <s v="SEVIER VALLEY MEDICAL CNTR" u="1"/>
        <s v="U OF UTAH HOSPITAL" u="1"/>
        <s v="UUHC HOSPITAL" u="1"/>
        <s v="ORTHOPEDIC SPECIALTY HOSP" u="1"/>
        <s v="SEVIER VALLEY HOSPITAL" u="1"/>
        <s v="VALLEY CHILDRENS HOSPITAL" u="1"/>
        <s v="BILLINGS CLINIC HOSPITAL" u="1"/>
        <s v="KANE COUNTY HOSPITAL" u="1"/>
        <s v="INTERMOUNTAIN LIFE FLIGHT" u="1"/>
        <s v="KINGMAN REGIONAL MEDICAL" u="1"/>
        <s v="CAPE FEAR VALLEY HEALTH SYSTEM" u="1"/>
        <s v="UNIVERSITY MEDICAL CENTER OF SOUTHE" u="1"/>
        <s v="PRIMARY CHILDRENS REHAB" u="1"/>
        <s v="MESA VIEW REGIONAL HOSP" u="1"/>
        <s v="DAVIS HOSP MED CNTR PSYCH" u="1"/>
        <s v="SSM HEALTH ST JOSEPH HOSPITAL - LAK" u="1"/>
        <s v="LONE PEAK HOSPITAL" u="1"/>
        <s v="SMHENCINTIAS" u="1"/>
        <s v="CHEYENNE REGIONAL MEDICAL CENTER" u="1"/>
        <s v="HUNTSMAN CANCER HOSPITAL" u="1"/>
        <s v="LANDMARK HOSP SALT LAKE" u="1"/>
        <s v="ST ROSE DOMINICAN HOSPITAL - ROSE D" u="1"/>
        <s v="UTAH VALLEY HOSPITAL" u="1"/>
        <s v="PROVO CANYON BEHAVIORAL HOSPITAL" u="1"/>
        <s v="UNIV OF CAL DAVIS MED CENTER" u="1"/>
        <s v="DELTA COMMUNITY MED CNTR" u="1"/>
        <s v="ST MARKS REHAB HOSP" u="1"/>
        <s v="TRI CITY MEDICAL CLINIC" u="1"/>
        <s v="DAMERON HOSPITAL ASSOCIATION" u="1"/>
        <s v="CARSON TAHOE REGIONAL HC" u="1"/>
        <s v="INTERMOUNTAIN MEDICAL CENTER" u="1"/>
        <s v="SOUTH DAVIS COMMUNITY HOSPITAL" u="1"/>
        <s v="SALT LAKE REG MED CNTR" u="1"/>
        <s v="FLORIDA HOSP MED CENTER" u="1"/>
        <s v="KALISPELL REGIONAL MEDICAL CENTER I" u="1"/>
        <s v="HIGHLAND RIDGE HOSP QMB" u="1"/>
        <s v="INTERMOUNTAIN MEDICAL CENTER - MEDI" u="1"/>
        <s v="NORTHERN UTAH REHAB HOSP" u="1"/>
        <s v="PHOENIX CHILDRENS HOSPITAL" u="1"/>
        <s v="RADY CHILDREN'S HOSPITAL - SAN DIEG" u="1"/>
        <s v="ST JAMES HEALTHCARE INC" u="1"/>
        <s v="MEMORIAL HOSPITAL" u="1"/>
        <s v="SALT LAKE REGIONAL" u="1"/>
        <s v="SALT LAKE REG MED REHAB" u="1"/>
        <s v="DIXIE HEALTH AND PERFORMANCE C" u="1"/>
        <s v="SCRIPPS MEMORIAL HOSPITAL LA JOLLA" u="1"/>
        <s v="PACKARD CHILDRENS HOSPITAL" u="1"/>
        <s v="SAN JUAN HOSPITAL" u="1"/>
        <s v="PARK CITY HOSPITAL" u="1"/>
        <s v="CASSIA REGIONAL HOSPITAL" u="1"/>
        <s v="EASTERN IDAHO HEALTH SERVI" u="1"/>
        <s v="ST MARY MEDICAL CENTER" u="1"/>
        <s v="PMC PORTNEUF MEDICAL CENT" u="1"/>
        <s v="HEALTHSOUTH REHAB HOSP" u="1"/>
        <s v="UNIV OF UTAH DENTAL CLINIC" u="1"/>
        <s v="MADISON MEMORIAL HOSP" u="1"/>
        <s v="STAR VALLEY MEDICAL CENTER" u="1"/>
        <s v="CHILDRENS HOSPITAL OF ORANGE" u="1"/>
        <s v="PSL MEDICAL CTR" u="1"/>
        <s v="U OF U NEUROPSYCH" u="1"/>
        <s v="REHOBOTH MCKINLEY CHRISTIAN  HEALTH" u="1"/>
        <s v="SALT LAKE CITY BEHAVIORAL HEALTH" u="1"/>
        <s v="SAN JOAQUIN COMMUNITY HOSPITAL" u="1"/>
        <s v="PROVIDENCE HEALTH &amp; SERVICES - OREG" u="1"/>
        <s v="SMH ENCINITAS" u="1"/>
        <s v="BEAR LAKE MEMORIAL HOSPITAL" u="1"/>
        <s v="THE CHILDRENS HOSPITAL ASSOCIATION" u="1"/>
        <s v="OUR LADY OF THE LAKE REGIONAL MEDIC" u="1"/>
        <s v="SCRIPPS MERCY HOSPITAL" u="1"/>
        <s v="GUNNISON VALLEY HOSPITAL" u="1"/>
        <s v="LAKEVIEW HOSPITAL" u="1"/>
        <s v="SAN JUAN REGIONAL MEDICAL CENTER" u="1"/>
        <s v="PORTNEUF MEDICAL CENTER" u="1"/>
        <s v="BRIGHAM CITY COMM HOSP" u="1"/>
        <s v="EVANSTON REGIONAL HOSPITAL" u="1"/>
        <s v="CASTLEVIEW HOSPITAL LLC" u="1"/>
        <s v="ST MARYS MEDICAL CENTER" u="1"/>
        <s v="BEAR RIVER VALLEY HOSPITAL" u="1"/>
        <s v="SPRING VALLEY HOSPITAL" u="1"/>
        <s v="RADY CHILDRENS HOSP SD" u="1"/>
        <s v="SEATTLE CHILDRENS HOSPITAL" u="1"/>
        <s v="CHILDRENS HOSPITAL MEDICAL CENTER" u="1"/>
        <s v="IHC HEALTH SERVICES INC" u="1"/>
        <s v="BANNER DESERT MEDICAL CENTER" u="1"/>
        <s v="NORTHERN UTAH REHABILIATION HOSPITAL" u="1"/>
        <s v="TUCSON MED CTR" u="1"/>
        <s v="PRIMARY CHILDRENS MED CNTR" u="1"/>
        <s v="ASHLEY REGIONAL MED CNTR" u="1"/>
        <s v="BANNER GOOD SAM MEDICAL" u="1"/>
        <s v="JORDAN RIVER WOMENS HEALTH PC - WES" u="1"/>
        <s v="MERCY MEDICAL CT" u="1"/>
        <s v="NORTHERN UTAH REHABILIATION HO" u="1"/>
        <s v="MOUNTAIN WEST MEDICAL CNTR (To" u="1"/>
        <s v="UTAH VALLEY REG MED CNTR" u="1"/>
        <s v="CENTRAL VALLEY MEDICAL CTR" u="1"/>
        <s v="MOUNTAIN WEST MEDICAL CNTR (Tooele)" u="1"/>
        <s v="JORDAN VALLEY MED PSYCH" u="1"/>
        <s v="ORLANDO REGIONAL HEALTHCARE SYSTEMS" u="1"/>
        <s v="OGDEN REGIONAL MEDICAL CTR" u="1"/>
        <s v="VALLEY VIEW HOSPITAL" u="1"/>
        <s v="TAHOE FORST HOSPITAL" u="1"/>
        <s v="MARY BRIDGE CHILDRENS" u="1"/>
        <s v="JORDAN VALLEY HOSP LP" u="1"/>
        <s v="IHC RIVERTON HOSPITAL" u="1"/>
        <s v="PRIMARY CHILDRENS  HOSP" u="1"/>
        <s v="UNIVERSITY HOSPITAL REHAB" u="1"/>
        <s v="BEAR LAKE COMMUNITY HEALTH" u="1"/>
        <s v="UTAH VALLEY HOSP PSYCH" u="1"/>
        <s v="UT SOUTHWESTERN ST PAUL" u="1"/>
        <s v="BEAVER VALLEY HOSPITAL" u="1"/>
        <s v="MOUNT CARMEL EAST" u="1"/>
        <s v="DELTA COMMUNITY HOSPITAL" u="1"/>
        <s v="CEDAR CITY HOSPITAL" u="1"/>
        <s v="PRESBYTERIAN/ST. LUKES MEDICAL CENT" u="1"/>
        <s v="PROVO CANYON BEHAVIORAL QMB" u="1"/>
        <s v="LDS HOSPITAL-PSYCH" u="1"/>
        <s v="SUMMERLIN HOSPITAL MEDICAL CENTER" u="1"/>
        <s v="NORTHERN UTAH REHABILITATION HOSPIT" u="1"/>
        <s v="ST. LUKE'S MAGIC VALLEY REGIONAL ME" u="1"/>
        <s v="ST JOSEPHS HOSPITAL MEDICAL CENTER" u="1"/>
        <s v="ST LUKES REGIONAL MED" u="1"/>
        <s v="SOUTH JORDAN HEALTH CENTE" u="1"/>
        <s v="UTAH VALLEY SPECIALTY HOSP" u="1"/>
        <s v="VALLEY VIEW MEDICAL CENTER - MEDICA" u="1"/>
        <s v="METROPLEX HOSPITAL" u="1"/>
        <s v="ST ANTHONYS  HOSPITAL" u="1"/>
        <s v="BAY AREA HOSPITAL" u="1"/>
        <s v="KOOTENAI MEDICAL CENTER" u="1"/>
        <s v="IHC SERVICES" u="1"/>
        <s v="UTAH VALLEY REHABILITATION" u="1"/>
        <s v="IHC DIXIE REG AMBULANCE" u="1"/>
        <s v="BANNER GATEWAY MEDICAL CENTER" u="1"/>
        <s v="BLUE MOUNTAIN HOSPITAL" u="1"/>
        <s v="**Temp Data**" u="1"/>
        <s v="UINTAH BASIN MEDICAL CNTR" u="1"/>
        <s v="GOOD SAMARITAN HOSPITAL" u="1"/>
        <s v="OREM COMMUNITY HOSPITAL" u="1"/>
        <s v="SUNRISE HOSPITAL  MEDICAL CENTER LL" u="1"/>
        <s v="LOGAN REGIONAL MED CENTER" u="1"/>
        <s v="SAINT ALPHONSUS MEDICAL CENTER - ON" u="1"/>
        <s v="UNI PROFESSIONAL BILLING" u="1"/>
        <s v="ALTA VIEW HOSPITAL" u="1"/>
        <s v="MOUNTAIN VIEW HOSPITAL LAS VEGAS -" u="1"/>
        <s v="CHILDRENS HOSPITAL LA" u="1"/>
        <s v="HILLCREST MEDICAL CENTER" u="1"/>
        <s v="POMONA VALLEY HOSPITAL MED" u="1"/>
        <s v="HEALTHSOUTH" u="1"/>
        <s v="MULTICARE MARY BRIDGE HOSPITAL" u="1"/>
        <s v="FILLMORE COMMUNITY HOSPITAL" u="1"/>
        <s v="WYOMING MEDICAL CENTER" u="1"/>
        <s v="ST JUDE MEDICAL CENTER" u="1"/>
        <s v="PARK CITY MEDICAL CENTER" u="1"/>
        <s v="CLEVELAND CLINIC FNDN" u="1"/>
        <s v="PROMISE HOSPITAL OF SALT LAKE" u="1"/>
        <s v="PROVO CANYON BEHAVIORAL HOSPIT" u="1"/>
        <s v="ST MARYS HOSP  MED CTR" u="1"/>
        <s v="LITTLE COLORADO MEDICAL CENTER" u="1"/>
        <s v="SANPETE VALLEY HOSPITAL" u="1"/>
        <s v="MOAB REGIONAL HOSPITAL" u="1"/>
        <s v="INTERMOUNTAIN MED CNTR REHAB" u="1"/>
        <s v="ORTHOPEDIC SPECIALTY HOSP (TOSH)" u="1"/>
        <s v="SOUTH DAVIS COMMUNITY HOSP" u="1"/>
        <s v="NORTH VISTA HOSPITAL" u="1"/>
        <s v="PARKVIEW MEDICAL CTR" u="1"/>
        <s v="FRANKLIN COUNTY MEDICAL CENTER" u="1"/>
        <s v="SALT LAKE BEHAVIORAL HEALTH LLC" u="1"/>
        <s v="COOKEVILLE REGIONAL MEDICAL CENTER" u="1"/>
        <s v="DAVIS HOSPITAL &amp; MED CNTR" u="1"/>
        <s v="SALT LAKE CITY BEHAVIORAL HEAL" u="1"/>
        <s v="PROMISE HOSP OF SALT LAKE" u="1"/>
        <s v="ASPIRE HOME HEALTH INC" u="1"/>
        <s v="SALT LAKE BEHAVIORAL QMB" u="1"/>
        <s v="ST MARKS HOSPITAL" u="1"/>
        <s v="GARFIELD MEMORIAL HOSP" u="1"/>
        <s v="FLAGSTAFF MEDICAL CENTER" u="1"/>
        <s v="OREGON HEALTH AND SCIENCE UNIVERSIT" u="1"/>
        <s v="KAPIOLANI MEDICAL CENTER FOR WOMEN" u="1"/>
        <s v="UC DAVIS MEDICAL CENTER" u="1"/>
        <s v="FILLMORE HOSPITAL" u="1"/>
        <s v="IHC INTERMTN HOSPICE DIXIE" u="1"/>
        <s v="ST MARKS HOSPITAL PSYCH" u="1"/>
        <s v="AMERICAN FORK HOSPITAL" u="1"/>
        <s v="DESERT SPRINGS HOSPITAL - UT" u="1"/>
        <s v="PEACEHEALTH SOUTHWEST MED" u="1"/>
      </sharedItems>
    </cacheField>
    <cacheField name="PLANNAME" numFmtId="0" sqlType="12">
      <sharedItems count="22">
        <s v="Health Choice Utah"/>
        <s v="Healthy U"/>
        <s v="Molina"/>
        <s v="Select Health"/>
        <s v="" u="1"/>
        <s v="FOUR CORNERS COMM BEHAV HL" u="1"/>
        <s v="SOUTHWEST BEHAVIORAL HLTH CNTR" u="1"/>
        <s v="SELECT HEALTH CHIP" u="1"/>
        <s v="OPTUM HEALTH/SALT LAKE CO" u="1"/>
        <s v="SELECTHEALTH COMM CARE" u="1"/>
        <s v="MOLINA PLUS" u="1"/>
        <s v="WASATCH MENTAL HEALTH" u="1"/>
        <s v="HEALTHY U HEALTH PLAN" u="1"/>
        <s v="HEALTH CHOICE UTAH INC" u="1"/>
        <s v="UNI HOME PROJ" u="1"/>
        <s v="DAVIS BEHAVIORAL HEALTH" u="1"/>
        <s v="SELECT HEALTH CHIP PLUS" u="1"/>
        <s v="SALT LAKE VALLEY MENTAL HLTH" u="1"/>
        <s v="SELECT HLTH COMMUNITY-HMO" u="1"/>
        <s v="MOLINA CHIP PLUS" u="1"/>
        <s v="MOLINA CHIP" u="1"/>
        <s v="WEBER MENTAL HEALTH CENTER" u="1"/>
      </sharedItems>
    </cacheField>
    <cacheField name="CALCDAYS" numFmtId="0" sqlType="6">
      <sharedItems containsSemiMixedTypes="0" containsString="0" containsNumber="1" containsInteger="1" minValue="0" maxValue="601"/>
    </cacheField>
    <cacheField name="DISCHARGES" numFmtId="0" sqlType="6">
      <sharedItems containsSemiMixedTypes="0" containsString="0" containsNumber="1" containsInteger="1" minValue="0" maxValue="139"/>
    </cacheField>
    <cacheField name="MCOPAID" numFmtId="0" sqlType="6">
      <sharedItems containsSemiMixedTypes="0" containsString="0" containsNumber="1" minValue="0" maxValue="1789827.16"/>
    </cacheField>
    <cacheField name="TOTALPAID" numFmtId="0" sqlType="6">
      <sharedItems containsSemiMixedTypes="0" containsString="0" containsNumber="1" minValue="0" maxValue="1789827.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87">
  <r>
    <x v="0"/>
    <x v="0"/>
    <x v="0"/>
    <x v="0"/>
    <x v="0"/>
    <x v="0"/>
    <n v="0"/>
    <n v="0"/>
    <n v="0"/>
    <n v="0"/>
  </r>
  <r>
    <x v="0"/>
    <x v="0"/>
    <x v="0"/>
    <x v="0"/>
    <x v="0"/>
    <x v="1"/>
    <n v="0"/>
    <n v="0"/>
    <n v="0"/>
    <n v="0"/>
  </r>
  <r>
    <x v="0"/>
    <x v="0"/>
    <x v="0"/>
    <x v="0"/>
    <x v="0"/>
    <x v="2"/>
    <n v="0"/>
    <n v="0"/>
    <n v="0"/>
    <n v="0"/>
  </r>
  <r>
    <x v="0"/>
    <x v="0"/>
    <x v="0"/>
    <x v="0"/>
    <x v="0"/>
    <x v="3"/>
    <n v="0"/>
    <n v="0"/>
    <n v="0"/>
    <n v="0"/>
  </r>
  <r>
    <x v="1"/>
    <x v="1"/>
    <x v="1"/>
    <x v="1"/>
    <x v="1"/>
    <x v="1"/>
    <n v="107"/>
    <n v="29"/>
    <n v="270182.13"/>
    <n v="270182.13"/>
  </r>
  <r>
    <x v="2"/>
    <x v="2"/>
    <x v="2"/>
    <x v="1"/>
    <x v="1"/>
    <x v="1"/>
    <n v="3"/>
    <n v="1"/>
    <n v="6155.86"/>
    <n v="6155.86"/>
  </r>
  <r>
    <x v="3"/>
    <x v="3"/>
    <x v="3"/>
    <x v="1"/>
    <x v="1"/>
    <x v="3"/>
    <n v="1"/>
    <n v="1"/>
    <n v="692.85"/>
    <n v="692.85"/>
  </r>
  <r>
    <x v="3"/>
    <x v="4"/>
    <x v="4"/>
    <x v="1"/>
    <x v="1"/>
    <x v="0"/>
    <n v="16"/>
    <n v="4"/>
    <n v="35976.18"/>
    <n v="35976.18"/>
  </r>
  <r>
    <x v="3"/>
    <x v="5"/>
    <x v="5"/>
    <x v="2"/>
    <x v="1"/>
    <x v="3"/>
    <n v="2"/>
    <n v="1"/>
    <n v="4188.6000000000004"/>
    <n v="4188.6000000000004"/>
  </r>
  <r>
    <x v="2"/>
    <x v="6"/>
    <x v="6"/>
    <x v="1"/>
    <x v="1"/>
    <x v="1"/>
    <n v="6"/>
    <n v="1"/>
    <n v="1101.1400000000001"/>
    <n v="1101.1400000000001"/>
  </r>
  <r>
    <x v="2"/>
    <x v="7"/>
    <x v="7"/>
    <x v="1"/>
    <x v="1"/>
    <x v="2"/>
    <n v="0"/>
    <n v="1"/>
    <n v="1896.4"/>
    <n v="1896.4"/>
  </r>
  <r>
    <x v="3"/>
    <x v="8"/>
    <x v="8"/>
    <x v="1"/>
    <x v="1"/>
    <x v="1"/>
    <n v="0"/>
    <n v="3"/>
    <n v="41927.35"/>
    <n v="41927.35"/>
  </r>
  <r>
    <x v="1"/>
    <x v="9"/>
    <x v="9"/>
    <x v="1"/>
    <x v="1"/>
    <x v="2"/>
    <n v="33"/>
    <n v="6"/>
    <n v="253365.94"/>
    <n v="281405.15000000002"/>
  </r>
  <r>
    <x v="3"/>
    <x v="10"/>
    <x v="10"/>
    <x v="1"/>
    <x v="1"/>
    <x v="0"/>
    <n v="12"/>
    <n v="5"/>
    <n v="20765.86"/>
    <n v="20765.86"/>
  </r>
  <r>
    <x v="2"/>
    <x v="11"/>
    <x v="11"/>
    <x v="1"/>
    <x v="1"/>
    <x v="0"/>
    <n v="5"/>
    <n v="1"/>
    <n v="10071.24"/>
    <n v="10624.29"/>
  </r>
  <r>
    <x v="4"/>
    <x v="12"/>
    <x v="2"/>
    <x v="1"/>
    <x v="1"/>
    <x v="2"/>
    <n v="23"/>
    <n v="1"/>
    <n v="69073.39"/>
    <n v="79075.320000000007"/>
  </r>
  <r>
    <x v="2"/>
    <x v="13"/>
    <x v="6"/>
    <x v="1"/>
    <x v="1"/>
    <x v="2"/>
    <n v="404"/>
    <n v="43"/>
    <n v="604596.51"/>
    <n v="679513.97"/>
  </r>
  <r>
    <x v="5"/>
    <x v="14"/>
    <x v="12"/>
    <x v="1"/>
    <x v="1"/>
    <x v="1"/>
    <n v="95"/>
    <n v="42"/>
    <n v="211403.09"/>
    <n v="211403.09"/>
  </r>
  <r>
    <x v="5"/>
    <x v="15"/>
    <x v="13"/>
    <x v="1"/>
    <x v="1"/>
    <x v="2"/>
    <n v="0"/>
    <n v="1"/>
    <n v="0"/>
    <n v="8726.5499999999993"/>
  </r>
  <r>
    <x v="6"/>
    <x v="16"/>
    <x v="14"/>
    <x v="1"/>
    <x v="1"/>
    <x v="2"/>
    <n v="25"/>
    <n v="8"/>
    <n v="23284.38"/>
    <n v="40611.82"/>
  </r>
  <r>
    <x v="3"/>
    <x v="17"/>
    <x v="15"/>
    <x v="1"/>
    <x v="1"/>
    <x v="2"/>
    <n v="35"/>
    <n v="15"/>
    <n v="73571.06"/>
    <n v="96062.96"/>
  </r>
  <r>
    <x v="1"/>
    <x v="18"/>
    <x v="16"/>
    <x v="2"/>
    <x v="1"/>
    <x v="3"/>
    <n v="52"/>
    <n v="11"/>
    <n v="66944.259999999995"/>
    <n v="94609.02"/>
  </r>
  <r>
    <x v="5"/>
    <x v="19"/>
    <x v="12"/>
    <x v="2"/>
    <x v="1"/>
    <x v="3"/>
    <n v="71"/>
    <n v="5"/>
    <n v="213105.64"/>
    <n v="239897.85"/>
  </r>
  <r>
    <x v="1"/>
    <x v="20"/>
    <x v="17"/>
    <x v="2"/>
    <x v="1"/>
    <x v="3"/>
    <n v="4"/>
    <n v="2"/>
    <n v="8952.02"/>
    <n v="8952.02"/>
  </r>
  <r>
    <x v="0"/>
    <x v="21"/>
    <x v="8"/>
    <x v="2"/>
    <x v="1"/>
    <x v="3"/>
    <n v="15"/>
    <n v="7"/>
    <n v="26296.65"/>
    <n v="34266.870000000003"/>
  </r>
  <r>
    <x v="6"/>
    <x v="22"/>
    <x v="18"/>
    <x v="1"/>
    <x v="1"/>
    <x v="0"/>
    <n v="4"/>
    <n v="2"/>
    <n v="10159.99"/>
    <n v="10159.99"/>
  </r>
  <r>
    <x v="0"/>
    <x v="21"/>
    <x v="8"/>
    <x v="1"/>
    <x v="1"/>
    <x v="1"/>
    <n v="286"/>
    <n v="79"/>
    <n v="756223.14"/>
    <n v="849719.32"/>
  </r>
  <r>
    <x v="3"/>
    <x v="23"/>
    <x v="13"/>
    <x v="2"/>
    <x v="1"/>
    <x v="3"/>
    <n v="72"/>
    <n v="13"/>
    <n v="94349.82"/>
    <n v="193707.53"/>
  </r>
  <r>
    <x v="3"/>
    <x v="3"/>
    <x v="19"/>
    <x v="1"/>
    <x v="1"/>
    <x v="3"/>
    <n v="43"/>
    <n v="5"/>
    <n v="74448.52"/>
    <n v="74448.52"/>
  </r>
  <r>
    <x v="5"/>
    <x v="24"/>
    <x v="11"/>
    <x v="1"/>
    <x v="1"/>
    <x v="2"/>
    <n v="150"/>
    <n v="1"/>
    <n v="212792.24"/>
    <n v="212792.24"/>
  </r>
  <r>
    <x v="1"/>
    <x v="25"/>
    <x v="17"/>
    <x v="1"/>
    <x v="1"/>
    <x v="0"/>
    <n v="2"/>
    <n v="1"/>
    <n v="1134.18"/>
    <n v="1134.18"/>
  </r>
  <r>
    <x v="3"/>
    <x v="3"/>
    <x v="9"/>
    <x v="1"/>
    <x v="1"/>
    <x v="2"/>
    <n v="19"/>
    <n v="7"/>
    <n v="99211.839999999997"/>
    <n v="114477.8"/>
  </r>
  <r>
    <x v="6"/>
    <x v="26"/>
    <x v="20"/>
    <x v="1"/>
    <x v="1"/>
    <x v="0"/>
    <n v="9"/>
    <n v="4"/>
    <n v="6919.28"/>
    <n v="19153.900000000001"/>
  </r>
  <r>
    <x v="2"/>
    <x v="27"/>
    <x v="21"/>
    <x v="1"/>
    <x v="1"/>
    <x v="2"/>
    <n v="12"/>
    <n v="3"/>
    <n v="6058.12"/>
    <n v="65363.29"/>
  </r>
  <r>
    <x v="5"/>
    <x v="24"/>
    <x v="22"/>
    <x v="2"/>
    <x v="1"/>
    <x v="3"/>
    <n v="3"/>
    <n v="1"/>
    <n v="16384.5"/>
    <n v="16384.5"/>
  </r>
  <r>
    <x v="2"/>
    <x v="27"/>
    <x v="23"/>
    <x v="1"/>
    <x v="1"/>
    <x v="1"/>
    <n v="95"/>
    <n v="11"/>
    <n v="152381.43"/>
    <n v="152381.43"/>
  </r>
  <r>
    <x v="2"/>
    <x v="11"/>
    <x v="24"/>
    <x v="1"/>
    <x v="1"/>
    <x v="0"/>
    <n v="26"/>
    <n v="2"/>
    <n v="81238.320000000007"/>
    <n v="81238.320000000007"/>
  </r>
  <r>
    <x v="1"/>
    <x v="20"/>
    <x v="25"/>
    <x v="1"/>
    <x v="1"/>
    <x v="1"/>
    <n v="430"/>
    <n v="111"/>
    <n v="1039163.25"/>
    <n v="1039163.25"/>
  </r>
  <r>
    <x v="6"/>
    <x v="28"/>
    <x v="20"/>
    <x v="1"/>
    <x v="1"/>
    <x v="1"/>
    <n v="40"/>
    <n v="12"/>
    <n v="78778.19"/>
    <n v="78778.19"/>
  </r>
  <r>
    <x v="2"/>
    <x v="29"/>
    <x v="11"/>
    <x v="1"/>
    <x v="1"/>
    <x v="2"/>
    <n v="53"/>
    <n v="1"/>
    <n v="86598.85"/>
    <n v="86598.85"/>
  </r>
  <r>
    <x v="5"/>
    <x v="15"/>
    <x v="11"/>
    <x v="1"/>
    <x v="1"/>
    <x v="0"/>
    <n v="12"/>
    <n v="5"/>
    <n v="32958.01"/>
    <n v="32958.01"/>
  </r>
  <r>
    <x v="1"/>
    <x v="30"/>
    <x v="26"/>
    <x v="2"/>
    <x v="1"/>
    <x v="3"/>
    <n v="32"/>
    <n v="6"/>
    <n v="22655.81"/>
    <n v="82408.81"/>
  </r>
  <r>
    <x v="2"/>
    <x v="31"/>
    <x v="27"/>
    <x v="3"/>
    <x v="1"/>
    <x v="1"/>
    <n v="38"/>
    <n v="1"/>
    <n v="44471.87"/>
    <n v="44471.87"/>
  </r>
  <r>
    <x v="5"/>
    <x v="32"/>
    <x v="28"/>
    <x v="1"/>
    <x v="1"/>
    <x v="3"/>
    <n v="8"/>
    <n v="2"/>
    <n v="14272.62"/>
    <n v="14272.62"/>
  </r>
  <r>
    <x v="7"/>
    <x v="33"/>
    <x v="21"/>
    <x v="1"/>
    <x v="1"/>
    <x v="0"/>
    <n v="2"/>
    <n v="1"/>
    <n v="3550.3"/>
    <n v="3550.3"/>
  </r>
  <r>
    <x v="1"/>
    <x v="25"/>
    <x v="29"/>
    <x v="1"/>
    <x v="1"/>
    <x v="2"/>
    <n v="0"/>
    <n v="1"/>
    <n v="0"/>
    <n v="7067.9"/>
  </r>
  <r>
    <x v="5"/>
    <x v="34"/>
    <x v="30"/>
    <x v="1"/>
    <x v="1"/>
    <x v="3"/>
    <n v="0"/>
    <n v="1"/>
    <n v="149532.57"/>
    <n v="149532.57"/>
  </r>
  <r>
    <x v="1"/>
    <x v="35"/>
    <x v="1"/>
    <x v="2"/>
    <x v="1"/>
    <x v="3"/>
    <n v="14"/>
    <n v="2"/>
    <n v="2203"/>
    <n v="62411.45"/>
  </r>
  <r>
    <x v="1"/>
    <x v="35"/>
    <x v="31"/>
    <x v="1"/>
    <x v="1"/>
    <x v="1"/>
    <n v="7"/>
    <n v="4"/>
    <n v="14713.33"/>
    <n v="14713.33"/>
  </r>
  <r>
    <x v="5"/>
    <x v="36"/>
    <x v="32"/>
    <x v="2"/>
    <x v="1"/>
    <x v="3"/>
    <n v="3"/>
    <n v="1"/>
    <n v="621.91"/>
    <n v="9811.42"/>
  </r>
  <r>
    <x v="5"/>
    <x v="37"/>
    <x v="33"/>
    <x v="1"/>
    <x v="1"/>
    <x v="0"/>
    <n v="0"/>
    <n v="1"/>
    <n v="20892.75"/>
    <n v="20892.75"/>
  </r>
  <r>
    <x v="3"/>
    <x v="5"/>
    <x v="8"/>
    <x v="1"/>
    <x v="1"/>
    <x v="1"/>
    <n v="2"/>
    <n v="1"/>
    <n v="4746.03"/>
    <n v="4746.03"/>
  </r>
  <r>
    <x v="1"/>
    <x v="38"/>
    <x v="25"/>
    <x v="1"/>
    <x v="1"/>
    <x v="0"/>
    <n v="2"/>
    <n v="1"/>
    <n v="3143.04"/>
    <n v="3143.04"/>
  </r>
  <r>
    <x v="0"/>
    <x v="39"/>
    <x v="0"/>
    <x v="1"/>
    <x v="1"/>
    <x v="0"/>
    <n v="10"/>
    <n v="5"/>
    <n v="8680.83"/>
    <n v="8680.83"/>
  </r>
  <r>
    <x v="1"/>
    <x v="35"/>
    <x v="20"/>
    <x v="1"/>
    <x v="1"/>
    <x v="1"/>
    <n v="93"/>
    <n v="27"/>
    <n v="204608.49"/>
    <n v="204608.49"/>
  </r>
  <r>
    <x v="2"/>
    <x v="11"/>
    <x v="23"/>
    <x v="1"/>
    <x v="1"/>
    <x v="1"/>
    <n v="278"/>
    <n v="74"/>
    <n v="579865.13"/>
    <n v="579865.13"/>
  </r>
  <r>
    <x v="3"/>
    <x v="40"/>
    <x v="34"/>
    <x v="1"/>
    <x v="1"/>
    <x v="1"/>
    <n v="21"/>
    <n v="4"/>
    <n v="47481.37"/>
    <n v="47481.37"/>
  </r>
  <r>
    <x v="1"/>
    <x v="30"/>
    <x v="16"/>
    <x v="1"/>
    <x v="1"/>
    <x v="2"/>
    <n v="65"/>
    <n v="12"/>
    <n v="58586.12"/>
    <n v="145298.68"/>
  </r>
  <r>
    <x v="3"/>
    <x v="8"/>
    <x v="29"/>
    <x v="1"/>
    <x v="1"/>
    <x v="1"/>
    <n v="15"/>
    <n v="1"/>
    <n v="19809.54"/>
    <n v="19809.54"/>
  </r>
  <r>
    <x v="3"/>
    <x v="41"/>
    <x v="34"/>
    <x v="1"/>
    <x v="1"/>
    <x v="0"/>
    <n v="82"/>
    <n v="14"/>
    <n v="350179.27"/>
    <n v="350535.92"/>
  </r>
  <r>
    <x v="5"/>
    <x v="36"/>
    <x v="28"/>
    <x v="2"/>
    <x v="1"/>
    <x v="3"/>
    <n v="2"/>
    <n v="1"/>
    <n v="0"/>
    <n v="10463.99"/>
  </r>
  <r>
    <x v="1"/>
    <x v="42"/>
    <x v="31"/>
    <x v="2"/>
    <x v="1"/>
    <x v="3"/>
    <n v="8"/>
    <n v="2"/>
    <n v="4564.82"/>
    <n v="21734.44"/>
  </r>
  <r>
    <x v="2"/>
    <x v="43"/>
    <x v="6"/>
    <x v="1"/>
    <x v="1"/>
    <x v="0"/>
    <n v="0"/>
    <n v="1"/>
    <n v="4168.25"/>
    <n v="4168.25"/>
  </r>
  <r>
    <x v="1"/>
    <x v="42"/>
    <x v="31"/>
    <x v="1"/>
    <x v="1"/>
    <x v="2"/>
    <n v="82"/>
    <n v="20"/>
    <n v="188750.27"/>
    <n v="231635.8"/>
  </r>
  <r>
    <x v="1"/>
    <x v="1"/>
    <x v="35"/>
    <x v="2"/>
    <x v="1"/>
    <x v="3"/>
    <n v="6"/>
    <n v="1"/>
    <n v="0"/>
    <n v="20798.189999999999"/>
  </r>
  <r>
    <x v="4"/>
    <x v="44"/>
    <x v="12"/>
    <x v="1"/>
    <x v="1"/>
    <x v="2"/>
    <n v="13"/>
    <n v="2"/>
    <n v="40994.57"/>
    <n v="46731.43"/>
  </r>
  <r>
    <x v="6"/>
    <x v="26"/>
    <x v="36"/>
    <x v="1"/>
    <x v="1"/>
    <x v="1"/>
    <n v="58"/>
    <n v="20"/>
    <n v="183892.08"/>
    <n v="183892.08"/>
  </r>
  <r>
    <x v="3"/>
    <x v="10"/>
    <x v="8"/>
    <x v="1"/>
    <x v="1"/>
    <x v="2"/>
    <n v="28"/>
    <n v="2"/>
    <n v="29782.33"/>
    <n v="46876.94"/>
  </r>
  <r>
    <x v="1"/>
    <x v="18"/>
    <x v="19"/>
    <x v="2"/>
    <x v="1"/>
    <x v="3"/>
    <n v="11"/>
    <n v="3"/>
    <n v="43276.88"/>
    <n v="100565.49"/>
  </r>
  <r>
    <x v="5"/>
    <x v="34"/>
    <x v="37"/>
    <x v="1"/>
    <x v="1"/>
    <x v="1"/>
    <n v="2"/>
    <n v="1"/>
    <n v="692.85"/>
    <n v="692.85"/>
  </r>
  <r>
    <x v="3"/>
    <x v="5"/>
    <x v="38"/>
    <x v="2"/>
    <x v="1"/>
    <x v="3"/>
    <n v="0"/>
    <n v="1"/>
    <n v="0"/>
    <n v="0.01"/>
  </r>
  <r>
    <x v="6"/>
    <x v="45"/>
    <x v="36"/>
    <x v="1"/>
    <x v="1"/>
    <x v="3"/>
    <n v="1"/>
    <n v="1"/>
    <n v="1134.18"/>
    <n v="1134.18"/>
  </r>
  <r>
    <x v="5"/>
    <x v="32"/>
    <x v="28"/>
    <x v="2"/>
    <x v="1"/>
    <x v="3"/>
    <n v="6"/>
    <n v="3"/>
    <n v="12871.74"/>
    <n v="12871.74"/>
  </r>
  <r>
    <x v="1"/>
    <x v="1"/>
    <x v="13"/>
    <x v="2"/>
    <x v="1"/>
    <x v="3"/>
    <n v="2"/>
    <n v="1"/>
    <n v="0"/>
    <n v="12599.21"/>
  </r>
  <r>
    <x v="5"/>
    <x v="36"/>
    <x v="39"/>
    <x v="1"/>
    <x v="1"/>
    <x v="2"/>
    <n v="37"/>
    <n v="7"/>
    <n v="35642.54"/>
    <n v="63321.03"/>
  </r>
  <r>
    <x v="1"/>
    <x v="42"/>
    <x v="40"/>
    <x v="1"/>
    <x v="1"/>
    <x v="1"/>
    <n v="378"/>
    <n v="89"/>
    <n v="1075478.97"/>
    <n v="1075478.97"/>
  </r>
  <r>
    <x v="6"/>
    <x v="28"/>
    <x v="41"/>
    <x v="2"/>
    <x v="1"/>
    <x v="3"/>
    <n v="2"/>
    <n v="2"/>
    <n v="5557.28"/>
    <n v="5557.28"/>
  </r>
  <r>
    <x v="1"/>
    <x v="9"/>
    <x v="34"/>
    <x v="1"/>
    <x v="1"/>
    <x v="1"/>
    <n v="3"/>
    <n v="2"/>
    <n v="12439.4"/>
    <n v="12439.4"/>
  </r>
  <r>
    <x v="1"/>
    <x v="46"/>
    <x v="16"/>
    <x v="1"/>
    <x v="1"/>
    <x v="0"/>
    <n v="21"/>
    <n v="3"/>
    <n v="58254.07"/>
    <n v="58254.07"/>
  </r>
  <r>
    <x v="2"/>
    <x v="2"/>
    <x v="42"/>
    <x v="1"/>
    <x v="1"/>
    <x v="1"/>
    <n v="15"/>
    <n v="1"/>
    <n v="1316"/>
    <n v="1316"/>
  </r>
  <r>
    <x v="5"/>
    <x v="34"/>
    <x v="41"/>
    <x v="1"/>
    <x v="1"/>
    <x v="2"/>
    <n v="4"/>
    <n v="1"/>
    <n v="1480"/>
    <n v="25945.54"/>
  </r>
  <r>
    <x v="3"/>
    <x v="40"/>
    <x v="13"/>
    <x v="1"/>
    <x v="1"/>
    <x v="1"/>
    <n v="138"/>
    <n v="25"/>
    <n v="367305.1"/>
    <n v="367305.1"/>
  </r>
  <r>
    <x v="2"/>
    <x v="13"/>
    <x v="27"/>
    <x v="1"/>
    <x v="1"/>
    <x v="1"/>
    <n v="43"/>
    <n v="21"/>
    <n v="77131.77"/>
    <n v="77131.77"/>
  </r>
  <r>
    <x v="5"/>
    <x v="47"/>
    <x v="43"/>
    <x v="1"/>
    <x v="1"/>
    <x v="1"/>
    <n v="2"/>
    <n v="1"/>
    <n v="4860.58"/>
    <n v="4860.58"/>
  </r>
  <r>
    <x v="5"/>
    <x v="19"/>
    <x v="12"/>
    <x v="1"/>
    <x v="1"/>
    <x v="0"/>
    <n v="71"/>
    <n v="14"/>
    <n v="156262.76999999999"/>
    <n v="175629.91"/>
  </r>
  <r>
    <x v="3"/>
    <x v="8"/>
    <x v="4"/>
    <x v="3"/>
    <x v="1"/>
    <x v="0"/>
    <n v="10"/>
    <n v="1"/>
    <n v="18891.7"/>
    <n v="18891.7"/>
  </r>
  <r>
    <x v="3"/>
    <x v="48"/>
    <x v="8"/>
    <x v="1"/>
    <x v="1"/>
    <x v="1"/>
    <n v="0"/>
    <n v="4"/>
    <n v="45927.31"/>
    <n v="45927.31"/>
  </r>
  <r>
    <x v="5"/>
    <x v="15"/>
    <x v="44"/>
    <x v="1"/>
    <x v="1"/>
    <x v="0"/>
    <n v="13"/>
    <n v="2"/>
    <n v="17919.939999999999"/>
    <n v="17919.939999999999"/>
  </r>
  <r>
    <x v="5"/>
    <x v="19"/>
    <x v="45"/>
    <x v="2"/>
    <x v="1"/>
    <x v="3"/>
    <n v="38"/>
    <n v="4"/>
    <n v="111467.17"/>
    <n v="111467.17"/>
  </r>
  <r>
    <x v="6"/>
    <x v="49"/>
    <x v="30"/>
    <x v="2"/>
    <x v="1"/>
    <x v="3"/>
    <n v="3"/>
    <n v="1"/>
    <n v="4185.3999999999996"/>
    <n v="5495.14"/>
  </r>
  <r>
    <x v="6"/>
    <x v="49"/>
    <x v="46"/>
    <x v="2"/>
    <x v="1"/>
    <x v="3"/>
    <n v="1"/>
    <n v="1"/>
    <n v="2455.7800000000002"/>
    <n v="2455.7800000000002"/>
  </r>
  <r>
    <x v="2"/>
    <x v="27"/>
    <x v="2"/>
    <x v="1"/>
    <x v="1"/>
    <x v="0"/>
    <n v="6"/>
    <n v="3"/>
    <n v="16561.78"/>
    <n v="16561.78"/>
  </r>
  <r>
    <x v="1"/>
    <x v="20"/>
    <x v="9"/>
    <x v="1"/>
    <x v="1"/>
    <x v="1"/>
    <n v="2"/>
    <n v="1"/>
    <n v="3705.49"/>
    <n v="3705.49"/>
  </r>
  <r>
    <x v="5"/>
    <x v="32"/>
    <x v="22"/>
    <x v="1"/>
    <x v="1"/>
    <x v="1"/>
    <n v="37"/>
    <n v="7"/>
    <n v="52196.99"/>
    <n v="52196.99"/>
  </r>
  <r>
    <x v="6"/>
    <x v="50"/>
    <x v="47"/>
    <x v="2"/>
    <x v="1"/>
    <x v="3"/>
    <n v="18"/>
    <n v="7"/>
    <n v="43272.74"/>
    <n v="58378.07"/>
  </r>
  <r>
    <x v="2"/>
    <x v="13"/>
    <x v="12"/>
    <x v="1"/>
    <x v="1"/>
    <x v="0"/>
    <n v="2"/>
    <n v="2"/>
    <n v="11256.71"/>
    <n v="11256.71"/>
  </r>
  <r>
    <x v="2"/>
    <x v="51"/>
    <x v="48"/>
    <x v="1"/>
    <x v="1"/>
    <x v="1"/>
    <n v="0"/>
    <n v="3"/>
    <n v="10852.2"/>
    <n v="10852.2"/>
  </r>
  <r>
    <x v="5"/>
    <x v="15"/>
    <x v="33"/>
    <x v="1"/>
    <x v="1"/>
    <x v="1"/>
    <n v="4"/>
    <n v="1"/>
    <n v="11085.62"/>
    <n v="11085.62"/>
  </r>
  <r>
    <x v="5"/>
    <x v="19"/>
    <x v="24"/>
    <x v="1"/>
    <x v="1"/>
    <x v="2"/>
    <n v="57"/>
    <n v="1"/>
    <n v="57367.85"/>
    <n v="57367.85"/>
  </r>
  <r>
    <x v="3"/>
    <x v="5"/>
    <x v="0"/>
    <x v="1"/>
    <x v="1"/>
    <x v="2"/>
    <n v="4"/>
    <n v="1"/>
    <n v="0"/>
    <n v="13178.6"/>
  </r>
  <r>
    <x v="5"/>
    <x v="19"/>
    <x v="11"/>
    <x v="1"/>
    <x v="1"/>
    <x v="0"/>
    <n v="4"/>
    <n v="1"/>
    <n v="1340"/>
    <n v="6494.22"/>
  </r>
  <r>
    <x v="6"/>
    <x v="26"/>
    <x v="31"/>
    <x v="1"/>
    <x v="1"/>
    <x v="2"/>
    <n v="2"/>
    <n v="1"/>
    <n v="692.85"/>
    <n v="692.85"/>
  </r>
  <r>
    <x v="0"/>
    <x v="39"/>
    <x v="8"/>
    <x v="1"/>
    <x v="1"/>
    <x v="0"/>
    <n v="70"/>
    <n v="17"/>
    <n v="185357.07"/>
    <n v="185357.07"/>
  </r>
  <r>
    <x v="1"/>
    <x v="52"/>
    <x v="35"/>
    <x v="1"/>
    <x v="1"/>
    <x v="3"/>
    <n v="24"/>
    <n v="4"/>
    <n v="25096.03"/>
    <n v="73529.240000000005"/>
  </r>
  <r>
    <x v="6"/>
    <x v="53"/>
    <x v="32"/>
    <x v="1"/>
    <x v="1"/>
    <x v="3"/>
    <n v="25"/>
    <n v="4"/>
    <n v="49687.73"/>
    <n v="65628.289999999994"/>
  </r>
  <r>
    <x v="1"/>
    <x v="46"/>
    <x v="16"/>
    <x v="1"/>
    <x v="1"/>
    <x v="2"/>
    <n v="96"/>
    <n v="20"/>
    <n v="76792.69"/>
    <n v="218304.44"/>
  </r>
  <r>
    <x v="3"/>
    <x v="23"/>
    <x v="13"/>
    <x v="1"/>
    <x v="1"/>
    <x v="1"/>
    <n v="114"/>
    <n v="16"/>
    <n v="188261.74"/>
    <n v="188261.74"/>
  </r>
  <r>
    <x v="5"/>
    <x v="19"/>
    <x v="48"/>
    <x v="1"/>
    <x v="1"/>
    <x v="2"/>
    <n v="17"/>
    <n v="2"/>
    <n v="3618.67"/>
    <n v="10932.01"/>
  </r>
  <r>
    <x v="5"/>
    <x v="24"/>
    <x v="18"/>
    <x v="1"/>
    <x v="1"/>
    <x v="0"/>
    <n v="0"/>
    <n v="24"/>
    <n v="166870.14000000001"/>
    <n v="166870.14000000001"/>
  </r>
  <r>
    <x v="6"/>
    <x v="54"/>
    <x v="43"/>
    <x v="1"/>
    <x v="1"/>
    <x v="2"/>
    <n v="131"/>
    <n v="17"/>
    <n v="216372.64"/>
    <n v="216372.64"/>
  </r>
  <r>
    <x v="5"/>
    <x v="15"/>
    <x v="18"/>
    <x v="1"/>
    <x v="1"/>
    <x v="0"/>
    <n v="0"/>
    <n v="24"/>
    <n v="446814.59"/>
    <n v="472584.77"/>
  </r>
  <r>
    <x v="1"/>
    <x v="25"/>
    <x v="49"/>
    <x v="1"/>
    <x v="1"/>
    <x v="0"/>
    <n v="35"/>
    <n v="12"/>
    <n v="74390.3"/>
    <n v="74390.3"/>
  </r>
  <r>
    <x v="3"/>
    <x v="3"/>
    <x v="13"/>
    <x v="1"/>
    <x v="1"/>
    <x v="2"/>
    <n v="22"/>
    <n v="6"/>
    <n v="49477.54"/>
    <n v="89664.48"/>
  </r>
  <r>
    <x v="2"/>
    <x v="6"/>
    <x v="23"/>
    <x v="1"/>
    <x v="1"/>
    <x v="0"/>
    <n v="32"/>
    <n v="7"/>
    <n v="108428.27"/>
    <n v="108428.27"/>
  </r>
  <r>
    <x v="3"/>
    <x v="4"/>
    <x v="50"/>
    <x v="1"/>
    <x v="1"/>
    <x v="1"/>
    <n v="90"/>
    <n v="6"/>
    <n v="48274.54"/>
    <n v="229888.94"/>
  </r>
  <r>
    <x v="3"/>
    <x v="48"/>
    <x v="10"/>
    <x v="1"/>
    <x v="1"/>
    <x v="1"/>
    <n v="14"/>
    <n v="4"/>
    <n v="21774.36"/>
    <n v="34046.800000000003"/>
  </r>
  <r>
    <x v="1"/>
    <x v="25"/>
    <x v="9"/>
    <x v="1"/>
    <x v="1"/>
    <x v="1"/>
    <n v="1"/>
    <n v="1"/>
    <n v="4406.08"/>
    <n v="4406.08"/>
  </r>
  <r>
    <x v="5"/>
    <x v="34"/>
    <x v="33"/>
    <x v="2"/>
    <x v="1"/>
    <x v="3"/>
    <n v="8"/>
    <n v="2"/>
    <n v="16622.07"/>
    <n v="17420.03"/>
  </r>
  <r>
    <x v="4"/>
    <x v="55"/>
    <x v="42"/>
    <x v="1"/>
    <x v="1"/>
    <x v="3"/>
    <n v="4"/>
    <n v="1"/>
    <n v="0"/>
    <n v="6081.52"/>
  </r>
  <r>
    <x v="3"/>
    <x v="56"/>
    <x v="29"/>
    <x v="1"/>
    <x v="1"/>
    <x v="3"/>
    <n v="2"/>
    <n v="2"/>
    <n v="3575.18"/>
    <n v="3575.18"/>
  </r>
  <r>
    <x v="1"/>
    <x v="18"/>
    <x v="19"/>
    <x v="1"/>
    <x v="1"/>
    <x v="0"/>
    <n v="86"/>
    <n v="26"/>
    <n v="219715.16"/>
    <n v="247310.07999999999"/>
  </r>
  <r>
    <x v="2"/>
    <x v="51"/>
    <x v="51"/>
    <x v="1"/>
    <x v="1"/>
    <x v="0"/>
    <n v="30"/>
    <n v="11"/>
    <n v="29910.5"/>
    <n v="29910.5"/>
  </r>
  <r>
    <x v="2"/>
    <x v="6"/>
    <x v="24"/>
    <x v="1"/>
    <x v="1"/>
    <x v="0"/>
    <n v="0"/>
    <n v="1"/>
    <n v="40975.83"/>
    <n v="40975.83"/>
  </r>
  <r>
    <x v="6"/>
    <x v="22"/>
    <x v="40"/>
    <x v="1"/>
    <x v="1"/>
    <x v="2"/>
    <n v="1"/>
    <n v="1"/>
    <n v="692.85"/>
    <n v="692.85"/>
  </r>
  <r>
    <x v="3"/>
    <x v="8"/>
    <x v="5"/>
    <x v="1"/>
    <x v="1"/>
    <x v="2"/>
    <n v="52"/>
    <n v="11"/>
    <n v="99770.84"/>
    <n v="160060.63"/>
  </r>
  <r>
    <x v="5"/>
    <x v="47"/>
    <x v="28"/>
    <x v="1"/>
    <x v="1"/>
    <x v="0"/>
    <n v="15"/>
    <n v="3"/>
    <n v="19644.02"/>
    <n v="19644.02"/>
  </r>
  <r>
    <x v="5"/>
    <x v="37"/>
    <x v="52"/>
    <x v="3"/>
    <x v="1"/>
    <x v="1"/>
    <n v="93"/>
    <n v="1"/>
    <n v="285353.24"/>
    <n v="285353.24"/>
  </r>
  <r>
    <x v="2"/>
    <x v="31"/>
    <x v="27"/>
    <x v="1"/>
    <x v="1"/>
    <x v="2"/>
    <n v="30"/>
    <n v="5"/>
    <n v="125032.03"/>
    <n v="126514.24000000001"/>
  </r>
  <r>
    <x v="5"/>
    <x v="32"/>
    <x v="22"/>
    <x v="1"/>
    <x v="1"/>
    <x v="3"/>
    <n v="33"/>
    <n v="6"/>
    <n v="54367.96"/>
    <n v="78646.039999999994"/>
  </r>
  <r>
    <x v="0"/>
    <x v="0"/>
    <x v="0"/>
    <x v="1"/>
    <x v="1"/>
    <x v="2"/>
    <n v="3"/>
    <n v="1"/>
    <n v="2202.4"/>
    <n v="2202.4"/>
  </r>
  <r>
    <x v="5"/>
    <x v="57"/>
    <x v="33"/>
    <x v="1"/>
    <x v="1"/>
    <x v="2"/>
    <n v="4"/>
    <n v="1"/>
    <n v="3780.09"/>
    <n v="3780.09"/>
  </r>
  <r>
    <x v="6"/>
    <x v="28"/>
    <x v="1"/>
    <x v="1"/>
    <x v="1"/>
    <x v="1"/>
    <n v="6"/>
    <n v="1"/>
    <n v="1408"/>
    <n v="1408"/>
  </r>
  <r>
    <x v="3"/>
    <x v="23"/>
    <x v="50"/>
    <x v="1"/>
    <x v="1"/>
    <x v="3"/>
    <n v="11"/>
    <n v="1"/>
    <n v="1484"/>
    <n v="24051.84"/>
  </r>
  <r>
    <x v="5"/>
    <x v="57"/>
    <x v="22"/>
    <x v="1"/>
    <x v="1"/>
    <x v="2"/>
    <n v="21"/>
    <n v="4"/>
    <n v="18351.04"/>
    <n v="18351.04"/>
  </r>
  <r>
    <x v="3"/>
    <x v="3"/>
    <x v="4"/>
    <x v="1"/>
    <x v="1"/>
    <x v="0"/>
    <n v="8"/>
    <n v="1"/>
    <n v="10314.040000000001"/>
    <n v="10314.040000000001"/>
  </r>
  <r>
    <x v="2"/>
    <x v="13"/>
    <x v="51"/>
    <x v="2"/>
    <x v="1"/>
    <x v="3"/>
    <n v="36"/>
    <n v="2"/>
    <n v="11329.74"/>
    <n v="140505.22"/>
  </r>
  <r>
    <x v="3"/>
    <x v="5"/>
    <x v="10"/>
    <x v="1"/>
    <x v="1"/>
    <x v="1"/>
    <n v="41"/>
    <n v="10"/>
    <n v="63906.84"/>
    <n v="72117.7"/>
  </r>
  <r>
    <x v="3"/>
    <x v="40"/>
    <x v="5"/>
    <x v="1"/>
    <x v="1"/>
    <x v="2"/>
    <n v="27"/>
    <n v="3"/>
    <n v="14668.43"/>
    <n v="15641.82"/>
  </r>
  <r>
    <x v="6"/>
    <x v="45"/>
    <x v="18"/>
    <x v="1"/>
    <x v="1"/>
    <x v="3"/>
    <n v="27"/>
    <n v="3"/>
    <n v="11411.57"/>
    <n v="61989.1"/>
  </r>
  <r>
    <x v="2"/>
    <x v="51"/>
    <x v="45"/>
    <x v="1"/>
    <x v="1"/>
    <x v="1"/>
    <n v="8"/>
    <n v="4"/>
    <n v="15892.66"/>
    <n v="15892.66"/>
  </r>
  <r>
    <x v="3"/>
    <x v="3"/>
    <x v="10"/>
    <x v="1"/>
    <x v="1"/>
    <x v="1"/>
    <n v="3"/>
    <n v="1"/>
    <n v="7322.95"/>
    <n v="7322.95"/>
  </r>
  <r>
    <x v="3"/>
    <x v="10"/>
    <x v="29"/>
    <x v="1"/>
    <x v="1"/>
    <x v="2"/>
    <n v="113"/>
    <n v="13"/>
    <n v="160625.91"/>
    <n v="185366.05"/>
  </r>
  <r>
    <x v="6"/>
    <x v="58"/>
    <x v="41"/>
    <x v="2"/>
    <x v="1"/>
    <x v="3"/>
    <n v="2"/>
    <n v="1"/>
    <n v="1134.18"/>
    <n v="1134.18"/>
  </r>
  <r>
    <x v="2"/>
    <x v="51"/>
    <x v="11"/>
    <x v="1"/>
    <x v="1"/>
    <x v="3"/>
    <n v="1"/>
    <n v="2"/>
    <n v="17.559999999999999"/>
    <n v="125.66"/>
  </r>
  <r>
    <x v="3"/>
    <x v="5"/>
    <x v="15"/>
    <x v="2"/>
    <x v="1"/>
    <x v="3"/>
    <n v="0"/>
    <n v="1"/>
    <n v="1400"/>
    <n v="8498.8700000000008"/>
  </r>
  <r>
    <x v="2"/>
    <x v="51"/>
    <x v="53"/>
    <x v="1"/>
    <x v="1"/>
    <x v="1"/>
    <n v="3"/>
    <n v="1"/>
    <n v="4213.82"/>
    <n v="4213.82"/>
  </r>
  <r>
    <x v="6"/>
    <x v="53"/>
    <x v="41"/>
    <x v="1"/>
    <x v="1"/>
    <x v="2"/>
    <n v="1"/>
    <n v="1"/>
    <n v="692.85"/>
    <n v="692.85"/>
  </r>
  <r>
    <x v="6"/>
    <x v="54"/>
    <x v="43"/>
    <x v="1"/>
    <x v="1"/>
    <x v="1"/>
    <n v="496"/>
    <n v="93"/>
    <n v="1178569.68"/>
    <n v="1178569.68"/>
  </r>
  <r>
    <x v="1"/>
    <x v="38"/>
    <x v="31"/>
    <x v="1"/>
    <x v="1"/>
    <x v="1"/>
    <n v="322"/>
    <n v="81"/>
    <n v="743891.13"/>
    <n v="743891.13"/>
  </r>
  <r>
    <x v="4"/>
    <x v="12"/>
    <x v="21"/>
    <x v="1"/>
    <x v="1"/>
    <x v="2"/>
    <n v="2"/>
    <n v="1"/>
    <n v="6795.74"/>
    <n v="6795.74"/>
  </r>
  <r>
    <x v="1"/>
    <x v="52"/>
    <x v="35"/>
    <x v="1"/>
    <x v="1"/>
    <x v="0"/>
    <n v="12"/>
    <n v="3"/>
    <n v="25498.41"/>
    <n v="25498.41"/>
  </r>
  <r>
    <x v="2"/>
    <x v="7"/>
    <x v="52"/>
    <x v="1"/>
    <x v="1"/>
    <x v="3"/>
    <n v="0"/>
    <n v="1"/>
    <n v="0"/>
    <n v="6422.69"/>
  </r>
  <r>
    <x v="1"/>
    <x v="18"/>
    <x v="9"/>
    <x v="1"/>
    <x v="1"/>
    <x v="1"/>
    <n v="24"/>
    <n v="7"/>
    <n v="95519.67"/>
    <n v="95519.67"/>
  </r>
  <r>
    <x v="3"/>
    <x v="56"/>
    <x v="8"/>
    <x v="1"/>
    <x v="1"/>
    <x v="0"/>
    <n v="3"/>
    <n v="1"/>
    <n v="6691.01"/>
    <n v="6691.01"/>
  </r>
  <r>
    <x v="3"/>
    <x v="23"/>
    <x v="3"/>
    <x v="1"/>
    <x v="1"/>
    <x v="3"/>
    <n v="3"/>
    <n v="1"/>
    <n v="0"/>
    <n v="11551.07"/>
  </r>
  <r>
    <x v="2"/>
    <x v="6"/>
    <x v="12"/>
    <x v="1"/>
    <x v="1"/>
    <x v="1"/>
    <n v="7"/>
    <n v="2"/>
    <n v="17092.82"/>
    <n v="17092.82"/>
  </r>
  <r>
    <x v="2"/>
    <x v="6"/>
    <x v="6"/>
    <x v="1"/>
    <x v="1"/>
    <x v="0"/>
    <n v="8"/>
    <n v="2"/>
    <n v="10702.01"/>
    <n v="37023.839999999997"/>
  </r>
  <r>
    <x v="1"/>
    <x v="38"/>
    <x v="7"/>
    <x v="2"/>
    <x v="1"/>
    <x v="3"/>
    <n v="16"/>
    <n v="3"/>
    <n v="17266.3"/>
    <n v="27154.48"/>
  </r>
  <r>
    <x v="3"/>
    <x v="4"/>
    <x v="50"/>
    <x v="1"/>
    <x v="1"/>
    <x v="2"/>
    <n v="15"/>
    <n v="6"/>
    <n v="20811.61"/>
    <n v="27200.98"/>
  </r>
  <r>
    <x v="6"/>
    <x v="53"/>
    <x v="41"/>
    <x v="2"/>
    <x v="1"/>
    <x v="3"/>
    <n v="2"/>
    <n v="1"/>
    <n v="6893.61"/>
    <n v="6893.61"/>
  </r>
  <r>
    <x v="5"/>
    <x v="15"/>
    <x v="39"/>
    <x v="2"/>
    <x v="1"/>
    <x v="3"/>
    <n v="4"/>
    <n v="1"/>
    <n v="6040.74"/>
    <n v="6040.74"/>
  </r>
  <r>
    <x v="1"/>
    <x v="59"/>
    <x v="17"/>
    <x v="1"/>
    <x v="1"/>
    <x v="0"/>
    <n v="16"/>
    <n v="7"/>
    <n v="32744.43"/>
    <n v="32744.43"/>
  </r>
  <r>
    <x v="2"/>
    <x v="2"/>
    <x v="45"/>
    <x v="1"/>
    <x v="1"/>
    <x v="1"/>
    <n v="5"/>
    <n v="1"/>
    <n v="47799.71"/>
    <n v="47799.71"/>
  </r>
  <r>
    <x v="5"/>
    <x v="34"/>
    <x v="32"/>
    <x v="1"/>
    <x v="1"/>
    <x v="2"/>
    <n v="4"/>
    <n v="1"/>
    <n v="1364"/>
    <n v="8276.44"/>
  </r>
  <r>
    <x v="7"/>
    <x v="60"/>
    <x v="2"/>
    <x v="1"/>
    <x v="1"/>
    <x v="2"/>
    <n v="3"/>
    <n v="1"/>
    <n v="1260"/>
    <n v="11781.68"/>
  </r>
  <r>
    <x v="3"/>
    <x v="8"/>
    <x v="54"/>
    <x v="1"/>
    <x v="1"/>
    <x v="0"/>
    <n v="54"/>
    <n v="17"/>
    <n v="132748.43"/>
    <n v="132748.43"/>
  </r>
  <r>
    <x v="0"/>
    <x v="61"/>
    <x v="38"/>
    <x v="2"/>
    <x v="1"/>
    <x v="3"/>
    <n v="84"/>
    <n v="9"/>
    <n v="149476.29999999999"/>
    <n v="212325.09"/>
  </r>
  <r>
    <x v="3"/>
    <x v="4"/>
    <x v="55"/>
    <x v="1"/>
    <x v="1"/>
    <x v="1"/>
    <n v="46"/>
    <n v="5"/>
    <n v="313357.52"/>
    <n v="313357.52"/>
  </r>
  <r>
    <x v="5"/>
    <x v="62"/>
    <x v="39"/>
    <x v="2"/>
    <x v="1"/>
    <x v="3"/>
    <n v="2"/>
    <n v="1"/>
    <n v="9747.4500000000007"/>
    <n v="10668.89"/>
  </r>
  <r>
    <x v="5"/>
    <x v="47"/>
    <x v="37"/>
    <x v="1"/>
    <x v="1"/>
    <x v="2"/>
    <n v="1"/>
    <n v="1"/>
    <n v="7658.12"/>
    <n v="8470.09"/>
  </r>
  <r>
    <x v="5"/>
    <x v="15"/>
    <x v="53"/>
    <x v="1"/>
    <x v="1"/>
    <x v="2"/>
    <n v="8"/>
    <n v="3"/>
    <n v="39834.559999999998"/>
    <n v="47622.81"/>
  </r>
  <r>
    <x v="6"/>
    <x v="16"/>
    <x v="40"/>
    <x v="1"/>
    <x v="1"/>
    <x v="3"/>
    <n v="8"/>
    <n v="1"/>
    <n v="143"/>
    <n v="10490.01"/>
  </r>
  <r>
    <x v="3"/>
    <x v="8"/>
    <x v="54"/>
    <x v="1"/>
    <x v="1"/>
    <x v="1"/>
    <n v="447"/>
    <n v="112"/>
    <n v="995529.95"/>
    <n v="1105950.53"/>
  </r>
  <r>
    <x v="5"/>
    <x v="34"/>
    <x v="22"/>
    <x v="1"/>
    <x v="1"/>
    <x v="1"/>
    <n v="37"/>
    <n v="4"/>
    <n v="98045.69"/>
    <n v="98045.69"/>
  </r>
  <r>
    <x v="6"/>
    <x v="63"/>
    <x v="56"/>
    <x v="2"/>
    <x v="1"/>
    <x v="3"/>
    <n v="41"/>
    <n v="7"/>
    <n v="23239.88"/>
    <n v="69729.05"/>
  </r>
  <r>
    <x v="2"/>
    <x v="11"/>
    <x v="23"/>
    <x v="1"/>
    <x v="1"/>
    <x v="3"/>
    <n v="11"/>
    <n v="4"/>
    <n v="2130.48"/>
    <n v="30100.55"/>
  </r>
  <r>
    <x v="4"/>
    <x v="44"/>
    <x v="13"/>
    <x v="1"/>
    <x v="1"/>
    <x v="2"/>
    <n v="2"/>
    <n v="1"/>
    <n v="0"/>
    <n v="8706.17"/>
  </r>
  <r>
    <x v="2"/>
    <x v="27"/>
    <x v="2"/>
    <x v="1"/>
    <x v="1"/>
    <x v="2"/>
    <n v="251"/>
    <n v="63"/>
    <n v="425081.54"/>
    <n v="518339.72"/>
  </r>
  <r>
    <x v="6"/>
    <x v="49"/>
    <x v="20"/>
    <x v="1"/>
    <x v="1"/>
    <x v="2"/>
    <n v="40"/>
    <n v="7"/>
    <n v="50791.37"/>
    <n v="107074.3"/>
  </r>
  <r>
    <x v="5"/>
    <x v="64"/>
    <x v="39"/>
    <x v="1"/>
    <x v="1"/>
    <x v="0"/>
    <n v="29"/>
    <n v="11"/>
    <n v="49207.9"/>
    <n v="49207.9"/>
  </r>
  <r>
    <x v="5"/>
    <x v="14"/>
    <x v="52"/>
    <x v="2"/>
    <x v="1"/>
    <x v="3"/>
    <n v="29"/>
    <n v="7"/>
    <n v="76189.149999999994"/>
    <n v="92441.76"/>
  </r>
  <r>
    <x v="1"/>
    <x v="20"/>
    <x v="10"/>
    <x v="1"/>
    <x v="1"/>
    <x v="0"/>
    <n v="0"/>
    <n v="1"/>
    <n v="1368"/>
    <n v="13179"/>
  </r>
  <r>
    <x v="1"/>
    <x v="1"/>
    <x v="7"/>
    <x v="2"/>
    <x v="1"/>
    <x v="3"/>
    <n v="5"/>
    <n v="1"/>
    <n v="5954.01"/>
    <n v="6206.73"/>
  </r>
  <r>
    <x v="6"/>
    <x v="49"/>
    <x v="20"/>
    <x v="1"/>
    <x v="1"/>
    <x v="1"/>
    <n v="11"/>
    <n v="4"/>
    <n v="17767.509999999998"/>
    <n v="17767.509999999998"/>
  </r>
  <r>
    <x v="1"/>
    <x v="38"/>
    <x v="35"/>
    <x v="1"/>
    <x v="1"/>
    <x v="2"/>
    <n v="34"/>
    <n v="1"/>
    <n v="1408"/>
    <n v="135236.78"/>
  </r>
  <r>
    <x v="5"/>
    <x v="37"/>
    <x v="48"/>
    <x v="1"/>
    <x v="1"/>
    <x v="0"/>
    <n v="59"/>
    <n v="11"/>
    <n v="69010.22"/>
    <n v="116224.87"/>
  </r>
  <r>
    <x v="3"/>
    <x v="65"/>
    <x v="55"/>
    <x v="1"/>
    <x v="1"/>
    <x v="3"/>
    <n v="1"/>
    <n v="1"/>
    <n v="1134.18"/>
    <n v="1134.18"/>
  </r>
  <r>
    <x v="0"/>
    <x v="39"/>
    <x v="15"/>
    <x v="1"/>
    <x v="1"/>
    <x v="0"/>
    <n v="158"/>
    <n v="35"/>
    <n v="407489.25"/>
    <n v="407489.25"/>
  </r>
  <r>
    <x v="2"/>
    <x v="31"/>
    <x v="23"/>
    <x v="1"/>
    <x v="1"/>
    <x v="3"/>
    <n v="15"/>
    <n v="5"/>
    <n v="35090.6"/>
    <n v="69931.33"/>
  </r>
  <r>
    <x v="3"/>
    <x v="65"/>
    <x v="34"/>
    <x v="1"/>
    <x v="1"/>
    <x v="2"/>
    <n v="10"/>
    <n v="2"/>
    <n v="17431.88"/>
    <n v="17431.88"/>
  </r>
  <r>
    <x v="5"/>
    <x v="37"/>
    <x v="53"/>
    <x v="1"/>
    <x v="1"/>
    <x v="0"/>
    <n v="14"/>
    <n v="3"/>
    <n v="49499.02"/>
    <n v="49499.02"/>
  </r>
  <r>
    <x v="5"/>
    <x v="14"/>
    <x v="33"/>
    <x v="1"/>
    <x v="1"/>
    <x v="1"/>
    <n v="2"/>
    <n v="1"/>
    <n v="2636.92"/>
    <n v="2636.92"/>
  </r>
  <r>
    <x v="5"/>
    <x v="62"/>
    <x v="37"/>
    <x v="1"/>
    <x v="1"/>
    <x v="1"/>
    <n v="4"/>
    <n v="1"/>
    <n v="4200.09"/>
    <n v="4200.09"/>
  </r>
  <r>
    <x v="1"/>
    <x v="42"/>
    <x v="1"/>
    <x v="1"/>
    <x v="1"/>
    <x v="1"/>
    <n v="19"/>
    <n v="8"/>
    <n v="95484.99"/>
    <n v="95484.99"/>
  </r>
  <r>
    <x v="5"/>
    <x v="19"/>
    <x v="24"/>
    <x v="1"/>
    <x v="1"/>
    <x v="1"/>
    <n v="90"/>
    <n v="36"/>
    <n v="168333.74"/>
    <n v="168333.74"/>
  </r>
  <r>
    <x v="3"/>
    <x v="56"/>
    <x v="15"/>
    <x v="1"/>
    <x v="1"/>
    <x v="1"/>
    <n v="45"/>
    <n v="11"/>
    <n v="77583.929999999993"/>
    <n v="92133.67"/>
  </r>
  <r>
    <x v="3"/>
    <x v="41"/>
    <x v="55"/>
    <x v="1"/>
    <x v="1"/>
    <x v="2"/>
    <n v="54"/>
    <n v="12"/>
    <n v="35194.800000000003"/>
    <n v="172579.74"/>
  </r>
  <r>
    <x v="6"/>
    <x v="54"/>
    <x v="57"/>
    <x v="2"/>
    <x v="1"/>
    <x v="3"/>
    <n v="13"/>
    <n v="4"/>
    <n v="7003.42"/>
    <n v="44022.58"/>
  </r>
  <r>
    <x v="2"/>
    <x v="7"/>
    <x v="27"/>
    <x v="1"/>
    <x v="1"/>
    <x v="2"/>
    <n v="14"/>
    <n v="2"/>
    <n v="1431.82"/>
    <n v="61416.87"/>
  </r>
  <r>
    <x v="5"/>
    <x v="34"/>
    <x v="7"/>
    <x v="1"/>
    <x v="1"/>
    <x v="2"/>
    <n v="0"/>
    <n v="1"/>
    <n v="1625.93"/>
    <n v="1625.93"/>
  </r>
  <r>
    <x v="1"/>
    <x v="20"/>
    <x v="26"/>
    <x v="1"/>
    <x v="1"/>
    <x v="3"/>
    <n v="2"/>
    <n v="1"/>
    <n v="10040.99"/>
    <n v="10040.99"/>
  </r>
  <r>
    <x v="1"/>
    <x v="59"/>
    <x v="1"/>
    <x v="1"/>
    <x v="1"/>
    <x v="2"/>
    <n v="91"/>
    <n v="13"/>
    <n v="165233.65"/>
    <n v="165233.65"/>
  </r>
  <r>
    <x v="1"/>
    <x v="52"/>
    <x v="26"/>
    <x v="1"/>
    <x v="1"/>
    <x v="3"/>
    <n v="0"/>
    <n v="1"/>
    <n v="25782.19"/>
    <n v="25782.19"/>
  </r>
  <r>
    <x v="6"/>
    <x v="26"/>
    <x v="30"/>
    <x v="1"/>
    <x v="1"/>
    <x v="1"/>
    <n v="26"/>
    <n v="2"/>
    <n v="59010.51"/>
    <n v="59010.51"/>
  </r>
  <r>
    <x v="0"/>
    <x v="21"/>
    <x v="15"/>
    <x v="1"/>
    <x v="1"/>
    <x v="1"/>
    <n v="206"/>
    <n v="42"/>
    <n v="512997.03"/>
    <n v="512997.03"/>
  </r>
  <r>
    <x v="3"/>
    <x v="8"/>
    <x v="5"/>
    <x v="1"/>
    <x v="1"/>
    <x v="0"/>
    <n v="75"/>
    <n v="10"/>
    <n v="164702.12"/>
    <n v="164702.12"/>
  </r>
  <r>
    <x v="6"/>
    <x v="63"/>
    <x v="56"/>
    <x v="1"/>
    <x v="1"/>
    <x v="2"/>
    <n v="117"/>
    <n v="10"/>
    <n v="268286.83"/>
    <n v="281713.71999999997"/>
  </r>
  <r>
    <x v="1"/>
    <x v="25"/>
    <x v="40"/>
    <x v="1"/>
    <x v="1"/>
    <x v="0"/>
    <n v="15"/>
    <n v="4"/>
    <n v="48073.95"/>
    <n v="48073.95"/>
  </r>
  <r>
    <x v="3"/>
    <x v="23"/>
    <x v="54"/>
    <x v="2"/>
    <x v="1"/>
    <x v="3"/>
    <n v="34"/>
    <n v="3"/>
    <n v="51809.31"/>
    <n v="51809.31"/>
  </r>
  <r>
    <x v="5"/>
    <x v="19"/>
    <x v="48"/>
    <x v="1"/>
    <x v="1"/>
    <x v="0"/>
    <n v="8"/>
    <n v="3"/>
    <n v="37826.28"/>
    <n v="37826.28"/>
  </r>
  <r>
    <x v="5"/>
    <x v="57"/>
    <x v="32"/>
    <x v="2"/>
    <x v="1"/>
    <x v="3"/>
    <n v="24"/>
    <n v="7"/>
    <n v="6383.85"/>
    <n v="117666.14"/>
  </r>
  <r>
    <x v="5"/>
    <x v="19"/>
    <x v="48"/>
    <x v="1"/>
    <x v="1"/>
    <x v="1"/>
    <n v="11"/>
    <n v="9"/>
    <n v="46819.77"/>
    <n v="46819.77"/>
  </r>
  <r>
    <x v="1"/>
    <x v="59"/>
    <x v="17"/>
    <x v="1"/>
    <x v="1"/>
    <x v="2"/>
    <n v="316"/>
    <n v="23"/>
    <n v="709167.74"/>
    <n v="808724.1"/>
  </r>
  <r>
    <x v="6"/>
    <x v="45"/>
    <x v="41"/>
    <x v="1"/>
    <x v="1"/>
    <x v="2"/>
    <n v="100"/>
    <n v="20"/>
    <n v="157189.71"/>
    <n v="168363.51"/>
  </r>
  <r>
    <x v="3"/>
    <x v="41"/>
    <x v="55"/>
    <x v="1"/>
    <x v="1"/>
    <x v="3"/>
    <n v="15"/>
    <n v="3"/>
    <n v="54572.43"/>
    <n v="54572.43"/>
  </r>
  <r>
    <x v="6"/>
    <x v="63"/>
    <x v="41"/>
    <x v="1"/>
    <x v="1"/>
    <x v="1"/>
    <n v="52"/>
    <n v="8"/>
    <n v="126847.27"/>
    <n v="126847.27"/>
  </r>
  <r>
    <x v="5"/>
    <x v="19"/>
    <x v="7"/>
    <x v="1"/>
    <x v="1"/>
    <x v="2"/>
    <n v="0"/>
    <n v="4"/>
    <n v="149492.85999999999"/>
    <n v="149492.85999999999"/>
  </r>
  <r>
    <x v="3"/>
    <x v="4"/>
    <x v="10"/>
    <x v="1"/>
    <x v="1"/>
    <x v="0"/>
    <n v="12"/>
    <n v="3"/>
    <n v="43782.83"/>
    <n v="50762.01"/>
  </r>
  <r>
    <x v="3"/>
    <x v="8"/>
    <x v="50"/>
    <x v="1"/>
    <x v="1"/>
    <x v="2"/>
    <n v="2"/>
    <n v="1"/>
    <n v="2636.92"/>
    <n v="2636.92"/>
  </r>
  <r>
    <x v="2"/>
    <x v="66"/>
    <x v="28"/>
    <x v="1"/>
    <x v="1"/>
    <x v="2"/>
    <n v="0"/>
    <n v="1"/>
    <n v="3679.08"/>
    <n v="3679.08"/>
  </r>
  <r>
    <x v="3"/>
    <x v="48"/>
    <x v="55"/>
    <x v="1"/>
    <x v="1"/>
    <x v="3"/>
    <n v="2"/>
    <n v="1"/>
    <n v="0"/>
    <n v="14818.58"/>
  </r>
  <r>
    <x v="1"/>
    <x v="59"/>
    <x v="25"/>
    <x v="1"/>
    <x v="1"/>
    <x v="0"/>
    <n v="62"/>
    <n v="10"/>
    <n v="193061.98"/>
    <n v="205059.01"/>
  </r>
  <r>
    <x v="3"/>
    <x v="40"/>
    <x v="5"/>
    <x v="1"/>
    <x v="1"/>
    <x v="3"/>
    <n v="0"/>
    <n v="2"/>
    <n v="2968"/>
    <n v="28065.37"/>
  </r>
  <r>
    <x v="5"/>
    <x v="24"/>
    <x v="12"/>
    <x v="2"/>
    <x v="1"/>
    <x v="3"/>
    <n v="8"/>
    <n v="1"/>
    <n v="141"/>
    <n v="35822.82"/>
  </r>
  <r>
    <x v="1"/>
    <x v="52"/>
    <x v="13"/>
    <x v="1"/>
    <x v="1"/>
    <x v="0"/>
    <n v="1"/>
    <n v="1"/>
    <n v="1134.18"/>
    <n v="1134.18"/>
  </r>
  <r>
    <x v="3"/>
    <x v="17"/>
    <x v="0"/>
    <x v="1"/>
    <x v="1"/>
    <x v="2"/>
    <n v="3"/>
    <n v="1"/>
    <n v="0"/>
    <n v="15450.33"/>
  </r>
  <r>
    <x v="1"/>
    <x v="59"/>
    <x v="1"/>
    <x v="2"/>
    <x v="1"/>
    <x v="3"/>
    <n v="51"/>
    <n v="13"/>
    <n v="105357.25"/>
    <n v="200538.89"/>
  </r>
  <r>
    <x v="1"/>
    <x v="1"/>
    <x v="17"/>
    <x v="1"/>
    <x v="1"/>
    <x v="2"/>
    <n v="84"/>
    <n v="26"/>
    <n v="200523.82"/>
    <n v="217866.31"/>
  </r>
  <r>
    <x v="2"/>
    <x v="2"/>
    <x v="2"/>
    <x v="1"/>
    <x v="1"/>
    <x v="3"/>
    <n v="11"/>
    <n v="1"/>
    <n v="14787.9"/>
    <n v="14787.9"/>
  </r>
  <r>
    <x v="6"/>
    <x v="26"/>
    <x v="18"/>
    <x v="2"/>
    <x v="1"/>
    <x v="3"/>
    <n v="82"/>
    <n v="4"/>
    <n v="288965.86"/>
    <n v="288965.86"/>
  </r>
  <r>
    <x v="2"/>
    <x v="6"/>
    <x v="51"/>
    <x v="1"/>
    <x v="1"/>
    <x v="2"/>
    <n v="4"/>
    <n v="1"/>
    <n v="5028.47"/>
    <n v="5028.47"/>
  </r>
  <r>
    <x v="2"/>
    <x v="29"/>
    <x v="53"/>
    <x v="1"/>
    <x v="1"/>
    <x v="2"/>
    <n v="7"/>
    <n v="2"/>
    <n v="15719.95"/>
    <n v="16555.46"/>
  </r>
  <r>
    <x v="3"/>
    <x v="56"/>
    <x v="55"/>
    <x v="1"/>
    <x v="1"/>
    <x v="0"/>
    <n v="3"/>
    <n v="2"/>
    <n v="9969.18"/>
    <n v="9969.18"/>
  </r>
  <r>
    <x v="2"/>
    <x v="7"/>
    <x v="27"/>
    <x v="1"/>
    <x v="1"/>
    <x v="1"/>
    <n v="35"/>
    <n v="4"/>
    <n v="5264"/>
    <n v="5264"/>
  </r>
  <r>
    <x v="3"/>
    <x v="4"/>
    <x v="10"/>
    <x v="1"/>
    <x v="1"/>
    <x v="1"/>
    <n v="144"/>
    <n v="23"/>
    <n v="322075.81"/>
    <n v="379566.36"/>
  </r>
  <r>
    <x v="5"/>
    <x v="64"/>
    <x v="22"/>
    <x v="1"/>
    <x v="1"/>
    <x v="0"/>
    <n v="9"/>
    <n v="1"/>
    <n v="20644.509999999998"/>
    <n v="20644.509999999998"/>
  </r>
  <r>
    <x v="5"/>
    <x v="57"/>
    <x v="22"/>
    <x v="2"/>
    <x v="1"/>
    <x v="3"/>
    <n v="24"/>
    <n v="8"/>
    <n v="50791.55"/>
    <n v="75805.27"/>
  </r>
  <r>
    <x v="6"/>
    <x v="53"/>
    <x v="32"/>
    <x v="1"/>
    <x v="1"/>
    <x v="2"/>
    <n v="49"/>
    <n v="7"/>
    <n v="54079.79"/>
    <n v="54079.79"/>
  </r>
  <r>
    <x v="3"/>
    <x v="48"/>
    <x v="55"/>
    <x v="1"/>
    <x v="1"/>
    <x v="2"/>
    <n v="3"/>
    <n v="3"/>
    <n v="7001.05"/>
    <n v="7001.05"/>
  </r>
  <r>
    <x v="5"/>
    <x v="15"/>
    <x v="22"/>
    <x v="1"/>
    <x v="1"/>
    <x v="1"/>
    <n v="13"/>
    <n v="4"/>
    <n v="10281.51"/>
    <n v="10281.51"/>
  </r>
  <r>
    <x v="2"/>
    <x v="29"/>
    <x v="44"/>
    <x v="1"/>
    <x v="1"/>
    <x v="1"/>
    <n v="7"/>
    <n v="1"/>
    <n v="63352"/>
    <n v="63352"/>
  </r>
  <r>
    <x v="6"/>
    <x v="26"/>
    <x v="18"/>
    <x v="1"/>
    <x v="1"/>
    <x v="0"/>
    <n v="49"/>
    <n v="17"/>
    <n v="108561.17"/>
    <n v="108561.17"/>
  </r>
  <r>
    <x v="6"/>
    <x v="16"/>
    <x v="18"/>
    <x v="1"/>
    <x v="1"/>
    <x v="0"/>
    <n v="0"/>
    <n v="4"/>
    <n v="58074.7"/>
    <n v="79649.48"/>
  </r>
  <r>
    <x v="6"/>
    <x v="28"/>
    <x v="20"/>
    <x v="1"/>
    <x v="1"/>
    <x v="0"/>
    <n v="24"/>
    <n v="4"/>
    <n v="61269.27"/>
    <n v="70331.05"/>
  </r>
  <r>
    <x v="1"/>
    <x v="18"/>
    <x v="13"/>
    <x v="1"/>
    <x v="1"/>
    <x v="0"/>
    <n v="75"/>
    <n v="8"/>
    <n v="182634.94"/>
    <n v="193563.21"/>
  </r>
  <r>
    <x v="1"/>
    <x v="9"/>
    <x v="5"/>
    <x v="1"/>
    <x v="1"/>
    <x v="3"/>
    <n v="0"/>
    <n v="3"/>
    <n v="52566.66"/>
    <n v="59256.06"/>
  </r>
  <r>
    <x v="3"/>
    <x v="65"/>
    <x v="34"/>
    <x v="1"/>
    <x v="1"/>
    <x v="1"/>
    <n v="15"/>
    <n v="3"/>
    <n v="10051.14"/>
    <n v="24331.72"/>
  </r>
  <r>
    <x v="3"/>
    <x v="40"/>
    <x v="8"/>
    <x v="1"/>
    <x v="1"/>
    <x v="3"/>
    <n v="2"/>
    <n v="1"/>
    <n v="0"/>
    <n v="2283.41"/>
  </r>
  <r>
    <x v="6"/>
    <x v="67"/>
    <x v="46"/>
    <x v="1"/>
    <x v="1"/>
    <x v="2"/>
    <n v="52"/>
    <n v="13"/>
    <n v="80422.33"/>
    <n v="118196.58"/>
  </r>
  <r>
    <x v="5"/>
    <x v="62"/>
    <x v="48"/>
    <x v="1"/>
    <x v="1"/>
    <x v="1"/>
    <n v="44"/>
    <n v="16"/>
    <n v="61398.27"/>
    <n v="61398.27"/>
  </r>
  <r>
    <x v="3"/>
    <x v="41"/>
    <x v="50"/>
    <x v="2"/>
    <x v="1"/>
    <x v="3"/>
    <n v="7"/>
    <n v="4"/>
    <n v="11697.67"/>
    <n v="64004.51"/>
  </r>
  <r>
    <x v="6"/>
    <x v="16"/>
    <x v="14"/>
    <x v="2"/>
    <x v="1"/>
    <x v="3"/>
    <n v="49"/>
    <n v="9"/>
    <n v="100389.18"/>
    <n v="127405.94"/>
  </r>
  <r>
    <x v="3"/>
    <x v="65"/>
    <x v="5"/>
    <x v="1"/>
    <x v="1"/>
    <x v="0"/>
    <n v="0"/>
    <n v="1"/>
    <n v="6303.34"/>
    <n v="6303.34"/>
  </r>
  <r>
    <x v="4"/>
    <x v="68"/>
    <x v="21"/>
    <x v="1"/>
    <x v="1"/>
    <x v="2"/>
    <n v="31"/>
    <n v="1"/>
    <n v="55604.43"/>
    <n v="55604.43"/>
  </r>
  <r>
    <x v="5"/>
    <x v="64"/>
    <x v="28"/>
    <x v="1"/>
    <x v="1"/>
    <x v="2"/>
    <n v="11"/>
    <n v="2"/>
    <n v="0"/>
    <n v="46319.69"/>
  </r>
  <r>
    <x v="1"/>
    <x v="59"/>
    <x v="26"/>
    <x v="2"/>
    <x v="1"/>
    <x v="3"/>
    <n v="19"/>
    <n v="1"/>
    <n v="30699.97"/>
    <n v="30699.97"/>
  </r>
  <r>
    <x v="2"/>
    <x v="31"/>
    <x v="6"/>
    <x v="1"/>
    <x v="1"/>
    <x v="2"/>
    <n v="7"/>
    <n v="1"/>
    <n v="12364.44"/>
    <n v="12364.44"/>
  </r>
  <r>
    <x v="6"/>
    <x v="63"/>
    <x v="46"/>
    <x v="1"/>
    <x v="1"/>
    <x v="1"/>
    <n v="389"/>
    <n v="95"/>
    <n v="834658.95"/>
    <n v="834658.95"/>
  </r>
  <r>
    <x v="5"/>
    <x v="15"/>
    <x v="53"/>
    <x v="1"/>
    <x v="1"/>
    <x v="3"/>
    <n v="19"/>
    <n v="4"/>
    <n v="12121.75"/>
    <n v="29412.57"/>
  </r>
  <r>
    <x v="0"/>
    <x v="21"/>
    <x v="15"/>
    <x v="3"/>
    <x v="1"/>
    <x v="1"/>
    <n v="8"/>
    <n v="1"/>
    <n v="17069.259999999998"/>
    <n v="17069.259999999998"/>
  </r>
  <r>
    <x v="3"/>
    <x v="23"/>
    <x v="54"/>
    <x v="1"/>
    <x v="1"/>
    <x v="0"/>
    <n v="19"/>
    <n v="3"/>
    <n v="47245.83"/>
    <n v="66483"/>
  </r>
  <r>
    <x v="6"/>
    <x v="49"/>
    <x v="18"/>
    <x v="1"/>
    <x v="1"/>
    <x v="0"/>
    <n v="4"/>
    <n v="1"/>
    <n v="7122.75"/>
    <n v="9127.2199999999993"/>
  </r>
  <r>
    <x v="5"/>
    <x v="37"/>
    <x v="48"/>
    <x v="3"/>
    <x v="1"/>
    <x v="1"/>
    <n v="4"/>
    <n v="1"/>
    <n v="6017.77"/>
    <n v="6017.77"/>
  </r>
  <r>
    <x v="1"/>
    <x v="20"/>
    <x v="35"/>
    <x v="1"/>
    <x v="1"/>
    <x v="3"/>
    <n v="4"/>
    <n v="1"/>
    <n v="1085"/>
    <n v="8161.58"/>
  </r>
  <r>
    <x v="1"/>
    <x v="20"/>
    <x v="35"/>
    <x v="1"/>
    <x v="1"/>
    <x v="1"/>
    <n v="74"/>
    <n v="16"/>
    <n v="137479.4"/>
    <n v="137479.4"/>
  </r>
  <r>
    <x v="1"/>
    <x v="20"/>
    <x v="13"/>
    <x v="1"/>
    <x v="1"/>
    <x v="2"/>
    <n v="0"/>
    <n v="1"/>
    <n v="1828.57"/>
    <n v="1828.57"/>
  </r>
  <r>
    <x v="3"/>
    <x v="48"/>
    <x v="4"/>
    <x v="2"/>
    <x v="1"/>
    <x v="3"/>
    <n v="5"/>
    <n v="3"/>
    <n v="6540.38"/>
    <n v="12549.1"/>
  </r>
  <r>
    <x v="5"/>
    <x v="24"/>
    <x v="51"/>
    <x v="1"/>
    <x v="1"/>
    <x v="1"/>
    <n v="38"/>
    <n v="18"/>
    <n v="47651.89"/>
    <n v="47651.89"/>
  </r>
  <r>
    <x v="5"/>
    <x v="62"/>
    <x v="53"/>
    <x v="1"/>
    <x v="1"/>
    <x v="0"/>
    <n v="23"/>
    <n v="8"/>
    <n v="91530.23"/>
    <n v="91530.23"/>
  </r>
  <r>
    <x v="3"/>
    <x v="17"/>
    <x v="8"/>
    <x v="2"/>
    <x v="1"/>
    <x v="3"/>
    <n v="3"/>
    <n v="1"/>
    <n v="0"/>
    <n v="16555.560000000001"/>
  </r>
  <r>
    <x v="1"/>
    <x v="18"/>
    <x v="3"/>
    <x v="1"/>
    <x v="1"/>
    <x v="1"/>
    <n v="0"/>
    <n v="1"/>
    <n v="1896.4"/>
    <n v="1896.4"/>
  </r>
  <r>
    <x v="6"/>
    <x v="16"/>
    <x v="43"/>
    <x v="1"/>
    <x v="1"/>
    <x v="1"/>
    <n v="174"/>
    <n v="43"/>
    <n v="245591.94"/>
    <n v="245591.94"/>
  </r>
  <r>
    <x v="5"/>
    <x v="47"/>
    <x v="28"/>
    <x v="1"/>
    <x v="1"/>
    <x v="1"/>
    <n v="177"/>
    <n v="32"/>
    <n v="581206.1"/>
    <n v="581206.1"/>
  </r>
  <r>
    <x v="3"/>
    <x v="65"/>
    <x v="3"/>
    <x v="1"/>
    <x v="1"/>
    <x v="1"/>
    <n v="141"/>
    <n v="21"/>
    <n v="166691.92000000001"/>
    <n v="216258.17"/>
  </r>
  <r>
    <x v="2"/>
    <x v="29"/>
    <x v="51"/>
    <x v="1"/>
    <x v="1"/>
    <x v="1"/>
    <n v="50"/>
    <n v="12"/>
    <n v="107125.91"/>
    <n v="107125.91"/>
  </r>
  <r>
    <x v="1"/>
    <x v="9"/>
    <x v="3"/>
    <x v="1"/>
    <x v="1"/>
    <x v="0"/>
    <n v="0"/>
    <n v="1"/>
    <n v="2039.91"/>
    <n v="2039.91"/>
  </r>
  <r>
    <x v="0"/>
    <x v="21"/>
    <x v="0"/>
    <x v="1"/>
    <x v="1"/>
    <x v="2"/>
    <n v="123"/>
    <n v="35"/>
    <n v="244847.51"/>
    <n v="270393.53999999998"/>
  </r>
  <r>
    <x v="1"/>
    <x v="52"/>
    <x v="58"/>
    <x v="1"/>
    <x v="1"/>
    <x v="2"/>
    <n v="4"/>
    <n v="1"/>
    <n v="4621"/>
    <n v="4621"/>
  </r>
  <r>
    <x v="5"/>
    <x v="47"/>
    <x v="46"/>
    <x v="1"/>
    <x v="1"/>
    <x v="2"/>
    <n v="5"/>
    <n v="2"/>
    <n v="8120.54"/>
    <n v="8120.54"/>
  </r>
  <r>
    <x v="5"/>
    <x v="15"/>
    <x v="39"/>
    <x v="1"/>
    <x v="1"/>
    <x v="0"/>
    <n v="10"/>
    <n v="3"/>
    <n v="14989.66"/>
    <n v="14989.66"/>
  </r>
  <r>
    <x v="3"/>
    <x v="4"/>
    <x v="34"/>
    <x v="3"/>
    <x v="1"/>
    <x v="1"/>
    <n v="14"/>
    <n v="1"/>
    <n v="36470.43"/>
    <n v="36470.43"/>
  </r>
  <r>
    <x v="3"/>
    <x v="48"/>
    <x v="5"/>
    <x v="1"/>
    <x v="1"/>
    <x v="0"/>
    <n v="81"/>
    <n v="28"/>
    <n v="186667.26"/>
    <n v="193697.12"/>
  </r>
  <r>
    <x v="6"/>
    <x v="16"/>
    <x v="56"/>
    <x v="4"/>
    <x v="1"/>
    <x v="1"/>
    <n v="5"/>
    <n v="1"/>
    <n v="1800"/>
    <n v="1800"/>
  </r>
  <r>
    <x v="6"/>
    <x v="53"/>
    <x v="32"/>
    <x v="2"/>
    <x v="1"/>
    <x v="3"/>
    <n v="34"/>
    <n v="7"/>
    <n v="27815.99"/>
    <n v="64479.87"/>
  </r>
  <r>
    <x v="1"/>
    <x v="38"/>
    <x v="58"/>
    <x v="1"/>
    <x v="1"/>
    <x v="2"/>
    <n v="7"/>
    <n v="2"/>
    <n v="19439.22"/>
    <n v="40118.480000000003"/>
  </r>
  <r>
    <x v="6"/>
    <x v="28"/>
    <x v="31"/>
    <x v="1"/>
    <x v="1"/>
    <x v="1"/>
    <n v="2"/>
    <n v="1"/>
    <n v="3940.91"/>
    <n v="3940.91"/>
  </r>
  <r>
    <x v="1"/>
    <x v="30"/>
    <x v="4"/>
    <x v="1"/>
    <x v="1"/>
    <x v="1"/>
    <n v="0"/>
    <n v="1"/>
    <n v="4564.82"/>
    <n v="4564.82"/>
  </r>
  <r>
    <x v="1"/>
    <x v="42"/>
    <x v="31"/>
    <x v="1"/>
    <x v="1"/>
    <x v="3"/>
    <n v="10"/>
    <n v="1"/>
    <n v="1408"/>
    <n v="18494.18"/>
  </r>
  <r>
    <x v="2"/>
    <x v="43"/>
    <x v="27"/>
    <x v="1"/>
    <x v="1"/>
    <x v="2"/>
    <n v="4"/>
    <n v="2"/>
    <n v="1316"/>
    <n v="40845.65"/>
  </r>
  <r>
    <x v="6"/>
    <x v="16"/>
    <x v="46"/>
    <x v="1"/>
    <x v="1"/>
    <x v="1"/>
    <n v="24"/>
    <n v="5"/>
    <n v="18459.36"/>
    <n v="18459.36"/>
  </r>
  <r>
    <x v="5"/>
    <x v="62"/>
    <x v="39"/>
    <x v="1"/>
    <x v="1"/>
    <x v="0"/>
    <n v="9"/>
    <n v="3"/>
    <n v="7241.92"/>
    <n v="7241.92"/>
  </r>
  <r>
    <x v="0"/>
    <x v="61"/>
    <x v="0"/>
    <x v="1"/>
    <x v="1"/>
    <x v="3"/>
    <n v="2"/>
    <n v="2"/>
    <n v="3030.58"/>
    <n v="3030.58"/>
  </r>
  <r>
    <x v="2"/>
    <x v="6"/>
    <x v="48"/>
    <x v="1"/>
    <x v="1"/>
    <x v="1"/>
    <n v="5"/>
    <n v="1"/>
    <n v="18118.52"/>
    <n v="18118.52"/>
  </r>
  <r>
    <x v="3"/>
    <x v="40"/>
    <x v="10"/>
    <x v="1"/>
    <x v="1"/>
    <x v="2"/>
    <n v="4"/>
    <n v="1"/>
    <n v="5044.43"/>
    <n v="5044.43"/>
  </r>
  <r>
    <x v="4"/>
    <x v="69"/>
    <x v="27"/>
    <x v="1"/>
    <x v="1"/>
    <x v="2"/>
    <n v="6"/>
    <n v="1"/>
    <n v="0"/>
    <n v="8814.15"/>
  </r>
  <r>
    <x v="1"/>
    <x v="42"/>
    <x v="7"/>
    <x v="1"/>
    <x v="1"/>
    <x v="0"/>
    <n v="0"/>
    <n v="2"/>
    <n v="11518.94"/>
    <n v="26078.49"/>
  </r>
  <r>
    <x v="1"/>
    <x v="35"/>
    <x v="1"/>
    <x v="1"/>
    <x v="1"/>
    <x v="1"/>
    <n v="3"/>
    <n v="2"/>
    <n v="3230.3"/>
    <n v="3230.3"/>
  </r>
  <r>
    <x v="1"/>
    <x v="46"/>
    <x v="35"/>
    <x v="1"/>
    <x v="1"/>
    <x v="1"/>
    <n v="75"/>
    <n v="26"/>
    <n v="174837.57"/>
    <n v="174837.57"/>
  </r>
  <r>
    <x v="5"/>
    <x v="64"/>
    <x v="18"/>
    <x v="1"/>
    <x v="1"/>
    <x v="0"/>
    <n v="0"/>
    <n v="33"/>
    <n v="432008.89"/>
    <n v="454369.83"/>
  </r>
  <r>
    <x v="1"/>
    <x v="30"/>
    <x v="7"/>
    <x v="1"/>
    <x v="1"/>
    <x v="1"/>
    <n v="137"/>
    <n v="37"/>
    <n v="435888.64000000001"/>
    <n v="435888.64000000001"/>
  </r>
  <r>
    <x v="1"/>
    <x v="25"/>
    <x v="40"/>
    <x v="1"/>
    <x v="1"/>
    <x v="3"/>
    <n v="14"/>
    <n v="4"/>
    <n v="26716.48"/>
    <n v="61936.63"/>
  </r>
  <r>
    <x v="1"/>
    <x v="59"/>
    <x v="7"/>
    <x v="1"/>
    <x v="1"/>
    <x v="2"/>
    <n v="48"/>
    <n v="6"/>
    <n v="560133.22"/>
    <n v="560133.22"/>
  </r>
  <r>
    <x v="5"/>
    <x v="32"/>
    <x v="44"/>
    <x v="1"/>
    <x v="1"/>
    <x v="1"/>
    <n v="12"/>
    <n v="7"/>
    <n v="14480.08"/>
    <n v="14480.08"/>
  </r>
  <r>
    <x v="3"/>
    <x v="40"/>
    <x v="4"/>
    <x v="2"/>
    <x v="1"/>
    <x v="3"/>
    <n v="6"/>
    <n v="1"/>
    <n v="0"/>
    <n v="42576.01"/>
  </r>
  <r>
    <x v="3"/>
    <x v="40"/>
    <x v="10"/>
    <x v="2"/>
    <x v="1"/>
    <x v="3"/>
    <n v="34"/>
    <n v="2"/>
    <n v="148542.48000000001"/>
    <n v="148542.48000000001"/>
  </r>
  <r>
    <x v="4"/>
    <x v="44"/>
    <x v="7"/>
    <x v="1"/>
    <x v="1"/>
    <x v="2"/>
    <n v="32"/>
    <n v="2"/>
    <n v="37572.639999999999"/>
    <n v="37572.639999999999"/>
  </r>
  <r>
    <x v="1"/>
    <x v="20"/>
    <x v="3"/>
    <x v="1"/>
    <x v="1"/>
    <x v="1"/>
    <n v="9"/>
    <n v="1"/>
    <n v="150"/>
    <n v="150"/>
  </r>
  <r>
    <x v="1"/>
    <x v="20"/>
    <x v="19"/>
    <x v="3"/>
    <x v="1"/>
    <x v="1"/>
    <n v="25"/>
    <n v="1"/>
    <n v="58522.3"/>
    <n v="58522.3"/>
  </r>
  <r>
    <x v="2"/>
    <x v="31"/>
    <x v="52"/>
    <x v="1"/>
    <x v="1"/>
    <x v="1"/>
    <n v="4"/>
    <n v="1"/>
    <n v="19208.87"/>
    <n v="19208.87"/>
  </r>
  <r>
    <x v="5"/>
    <x v="64"/>
    <x v="39"/>
    <x v="2"/>
    <x v="1"/>
    <x v="3"/>
    <n v="32"/>
    <n v="3"/>
    <n v="7404.74"/>
    <n v="30166.2"/>
  </r>
  <r>
    <x v="2"/>
    <x v="66"/>
    <x v="2"/>
    <x v="1"/>
    <x v="1"/>
    <x v="2"/>
    <n v="95"/>
    <n v="1"/>
    <n v="143661.16"/>
    <n v="143661.16"/>
  </r>
  <r>
    <x v="2"/>
    <x v="7"/>
    <x v="2"/>
    <x v="1"/>
    <x v="1"/>
    <x v="0"/>
    <n v="3"/>
    <n v="1"/>
    <n v="1148.92"/>
    <n v="8320.2800000000007"/>
  </r>
  <r>
    <x v="1"/>
    <x v="30"/>
    <x v="13"/>
    <x v="1"/>
    <x v="1"/>
    <x v="0"/>
    <n v="3"/>
    <n v="2"/>
    <n v="12475.59"/>
    <n v="12475.59"/>
  </r>
  <r>
    <x v="6"/>
    <x v="28"/>
    <x v="40"/>
    <x v="1"/>
    <x v="1"/>
    <x v="1"/>
    <n v="3"/>
    <n v="2"/>
    <n v="9848.4500000000007"/>
    <n v="9848.4500000000007"/>
  </r>
  <r>
    <x v="1"/>
    <x v="9"/>
    <x v="13"/>
    <x v="1"/>
    <x v="1"/>
    <x v="1"/>
    <n v="0"/>
    <n v="1"/>
    <n v="5980.61"/>
    <n v="5980.61"/>
  </r>
  <r>
    <x v="1"/>
    <x v="38"/>
    <x v="17"/>
    <x v="1"/>
    <x v="1"/>
    <x v="1"/>
    <n v="45"/>
    <n v="6"/>
    <n v="93646.59"/>
    <n v="93646.59"/>
  </r>
  <r>
    <x v="6"/>
    <x v="45"/>
    <x v="41"/>
    <x v="2"/>
    <x v="1"/>
    <x v="3"/>
    <n v="8"/>
    <n v="3"/>
    <n v="18288.63"/>
    <n v="18288.63"/>
  </r>
  <r>
    <x v="2"/>
    <x v="31"/>
    <x v="23"/>
    <x v="1"/>
    <x v="1"/>
    <x v="2"/>
    <n v="102"/>
    <n v="7"/>
    <n v="87140.11"/>
    <n v="112518.29"/>
  </r>
  <r>
    <x v="2"/>
    <x v="13"/>
    <x v="48"/>
    <x v="1"/>
    <x v="1"/>
    <x v="2"/>
    <n v="15"/>
    <n v="2"/>
    <n v="24464.19"/>
    <n v="24464.19"/>
  </r>
  <r>
    <x v="4"/>
    <x v="70"/>
    <x v="32"/>
    <x v="1"/>
    <x v="1"/>
    <x v="2"/>
    <n v="3"/>
    <n v="2"/>
    <n v="2443.9299999999998"/>
    <n v="2443.9299999999998"/>
  </r>
  <r>
    <x v="6"/>
    <x v="50"/>
    <x v="7"/>
    <x v="1"/>
    <x v="1"/>
    <x v="1"/>
    <n v="13"/>
    <n v="4"/>
    <n v="88206.48"/>
    <n v="88206.48"/>
  </r>
  <r>
    <x v="5"/>
    <x v="37"/>
    <x v="39"/>
    <x v="1"/>
    <x v="1"/>
    <x v="2"/>
    <n v="0"/>
    <n v="1"/>
    <n v="45054.58"/>
    <n v="45054.58"/>
  </r>
  <r>
    <x v="3"/>
    <x v="41"/>
    <x v="50"/>
    <x v="1"/>
    <x v="1"/>
    <x v="2"/>
    <n v="42"/>
    <n v="9"/>
    <n v="55022.06"/>
    <n v="101860.68"/>
  </r>
  <r>
    <x v="3"/>
    <x v="40"/>
    <x v="34"/>
    <x v="1"/>
    <x v="1"/>
    <x v="0"/>
    <n v="11"/>
    <n v="2"/>
    <n v="44530.18"/>
    <n v="44530.18"/>
  </r>
  <r>
    <x v="6"/>
    <x v="58"/>
    <x v="57"/>
    <x v="1"/>
    <x v="1"/>
    <x v="1"/>
    <n v="81"/>
    <n v="7"/>
    <n v="72242.19"/>
    <n v="72242.19"/>
  </r>
  <r>
    <x v="1"/>
    <x v="59"/>
    <x v="7"/>
    <x v="2"/>
    <x v="1"/>
    <x v="3"/>
    <n v="6"/>
    <n v="1"/>
    <n v="5269.32"/>
    <n v="6206.73"/>
  </r>
  <r>
    <x v="3"/>
    <x v="56"/>
    <x v="50"/>
    <x v="3"/>
    <x v="1"/>
    <x v="0"/>
    <n v="9"/>
    <n v="1"/>
    <n v="35813.660000000003"/>
    <n v="35813.660000000003"/>
  </r>
  <r>
    <x v="3"/>
    <x v="8"/>
    <x v="29"/>
    <x v="1"/>
    <x v="1"/>
    <x v="2"/>
    <n v="2"/>
    <n v="1"/>
    <n v="6988.73"/>
    <n v="6988.73"/>
  </r>
  <r>
    <x v="3"/>
    <x v="17"/>
    <x v="29"/>
    <x v="1"/>
    <x v="1"/>
    <x v="3"/>
    <n v="2"/>
    <n v="1"/>
    <n v="789.34"/>
    <n v="789.34"/>
  </r>
  <r>
    <x v="5"/>
    <x v="19"/>
    <x v="52"/>
    <x v="1"/>
    <x v="1"/>
    <x v="2"/>
    <n v="19"/>
    <n v="2"/>
    <n v="23069.81"/>
    <n v="23069.81"/>
  </r>
  <r>
    <x v="5"/>
    <x v="64"/>
    <x v="44"/>
    <x v="1"/>
    <x v="1"/>
    <x v="3"/>
    <n v="14"/>
    <n v="5"/>
    <n v="10388.68"/>
    <n v="35527.919999999998"/>
  </r>
  <r>
    <x v="6"/>
    <x v="49"/>
    <x v="40"/>
    <x v="3"/>
    <x v="1"/>
    <x v="0"/>
    <n v="15"/>
    <n v="1"/>
    <n v="13433.73"/>
    <n v="13553.45"/>
  </r>
  <r>
    <x v="5"/>
    <x v="34"/>
    <x v="43"/>
    <x v="1"/>
    <x v="1"/>
    <x v="1"/>
    <n v="0"/>
    <n v="1"/>
    <n v="1364"/>
    <n v="1364"/>
  </r>
  <r>
    <x v="4"/>
    <x v="12"/>
    <x v="26"/>
    <x v="1"/>
    <x v="1"/>
    <x v="0"/>
    <n v="0"/>
    <n v="2"/>
    <n v="3560.16"/>
    <n v="3560.16"/>
  </r>
  <r>
    <x v="1"/>
    <x v="1"/>
    <x v="26"/>
    <x v="1"/>
    <x v="1"/>
    <x v="2"/>
    <n v="19"/>
    <n v="3"/>
    <n v="3566.5"/>
    <n v="50428.75"/>
  </r>
  <r>
    <x v="1"/>
    <x v="46"/>
    <x v="58"/>
    <x v="2"/>
    <x v="1"/>
    <x v="3"/>
    <n v="20"/>
    <n v="3"/>
    <n v="22081.119999999999"/>
    <n v="45154.32"/>
  </r>
  <r>
    <x v="3"/>
    <x v="10"/>
    <x v="15"/>
    <x v="1"/>
    <x v="1"/>
    <x v="1"/>
    <n v="8"/>
    <n v="2"/>
    <n v="11648.51"/>
    <n v="12957.18"/>
  </r>
  <r>
    <x v="1"/>
    <x v="30"/>
    <x v="58"/>
    <x v="2"/>
    <x v="1"/>
    <x v="3"/>
    <n v="0"/>
    <n v="1"/>
    <n v="20265.259999999998"/>
    <n v="20265.259999999998"/>
  </r>
  <r>
    <x v="2"/>
    <x v="27"/>
    <x v="21"/>
    <x v="1"/>
    <x v="1"/>
    <x v="0"/>
    <n v="8"/>
    <n v="6"/>
    <n v="26658.1"/>
    <n v="26658.1"/>
  </r>
  <r>
    <x v="5"/>
    <x v="57"/>
    <x v="37"/>
    <x v="2"/>
    <x v="1"/>
    <x v="3"/>
    <n v="3"/>
    <n v="2"/>
    <n v="22.4"/>
    <n v="37417.730000000003"/>
  </r>
  <r>
    <x v="3"/>
    <x v="56"/>
    <x v="8"/>
    <x v="2"/>
    <x v="1"/>
    <x v="3"/>
    <n v="7"/>
    <n v="1"/>
    <n v="0"/>
    <n v="0.01"/>
  </r>
  <r>
    <x v="5"/>
    <x v="64"/>
    <x v="22"/>
    <x v="1"/>
    <x v="1"/>
    <x v="2"/>
    <n v="4"/>
    <n v="1"/>
    <n v="9090.85"/>
    <n v="9736.42"/>
  </r>
  <r>
    <x v="2"/>
    <x v="27"/>
    <x v="21"/>
    <x v="1"/>
    <x v="1"/>
    <x v="3"/>
    <n v="9"/>
    <n v="5"/>
    <n v="4979.76"/>
    <n v="19930.099999999999"/>
  </r>
  <r>
    <x v="5"/>
    <x v="15"/>
    <x v="44"/>
    <x v="1"/>
    <x v="1"/>
    <x v="1"/>
    <n v="15"/>
    <n v="3"/>
    <n v="36147.64"/>
    <n v="36147.64"/>
  </r>
  <r>
    <x v="6"/>
    <x v="63"/>
    <x v="14"/>
    <x v="2"/>
    <x v="1"/>
    <x v="3"/>
    <n v="4"/>
    <n v="2"/>
    <n v="8133.77"/>
    <n v="8133.77"/>
  </r>
  <r>
    <x v="2"/>
    <x v="66"/>
    <x v="42"/>
    <x v="1"/>
    <x v="1"/>
    <x v="1"/>
    <n v="203"/>
    <n v="68"/>
    <n v="407099.55"/>
    <n v="407099.55"/>
  </r>
  <r>
    <x v="5"/>
    <x v="62"/>
    <x v="11"/>
    <x v="1"/>
    <x v="1"/>
    <x v="0"/>
    <n v="63"/>
    <n v="10"/>
    <n v="88190.63"/>
    <n v="158732.35"/>
  </r>
  <r>
    <x v="6"/>
    <x v="22"/>
    <x v="16"/>
    <x v="1"/>
    <x v="1"/>
    <x v="1"/>
    <n v="2"/>
    <n v="1"/>
    <n v="3010.91"/>
    <n v="3010.91"/>
  </r>
  <r>
    <x v="5"/>
    <x v="19"/>
    <x v="45"/>
    <x v="1"/>
    <x v="1"/>
    <x v="2"/>
    <n v="156"/>
    <n v="21"/>
    <n v="264677.81"/>
    <n v="264677.81"/>
  </r>
  <r>
    <x v="4"/>
    <x v="71"/>
    <x v="2"/>
    <x v="1"/>
    <x v="1"/>
    <x v="2"/>
    <n v="19"/>
    <n v="4"/>
    <n v="2576"/>
    <n v="55230.89"/>
  </r>
  <r>
    <x v="3"/>
    <x v="40"/>
    <x v="50"/>
    <x v="1"/>
    <x v="1"/>
    <x v="1"/>
    <n v="4"/>
    <n v="2"/>
    <n v="6532.74"/>
    <n v="14612.75"/>
  </r>
  <r>
    <x v="1"/>
    <x v="1"/>
    <x v="19"/>
    <x v="2"/>
    <x v="1"/>
    <x v="3"/>
    <n v="1"/>
    <n v="1"/>
    <n v="17020.830000000002"/>
    <n v="17020.830000000002"/>
  </r>
  <r>
    <x v="1"/>
    <x v="42"/>
    <x v="31"/>
    <x v="1"/>
    <x v="1"/>
    <x v="1"/>
    <n v="138"/>
    <n v="23"/>
    <n v="95091.66"/>
    <n v="95091.66"/>
  </r>
  <r>
    <x v="5"/>
    <x v="15"/>
    <x v="11"/>
    <x v="1"/>
    <x v="1"/>
    <x v="3"/>
    <n v="53"/>
    <n v="2"/>
    <n v="84428.17"/>
    <n v="84428.17"/>
  </r>
  <r>
    <x v="5"/>
    <x v="64"/>
    <x v="53"/>
    <x v="1"/>
    <x v="1"/>
    <x v="0"/>
    <n v="5"/>
    <n v="2"/>
    <n v="5410.89"/>
    <n v="5410.89"/>
  </r>
  <r>
    <x v="1"/>
    <x v="38"/>
    <x v="19"/>
    <x v="1"/>
    <x v="1"/>
    <x v="1"/>
    <n v="1"/>
    <n v="1"/>
    <n v="692.85"/>
    <n v="692.85"/>
  </r>
  <r>
    <x v="1"/>
    <x v="9"/>
    <x v="3"/>
    <x v="1"/>
    <x v="1"/>
    <x v="2"/>
    <n v="18"/>
    <n v="1"/>
    <n v="173822.46"/>
    <n v="173822.46"/>
  </r>
  <r>
    <x v="5"/>
    <x v="34"/>
    <x v="28"/>
    <x v="1"/>
    <x v="1"/>
    <x v="1"/>
    <n v="212"/>
    <n v="46"/>
    <n v="414841.31"/>
    <n v="414841.31"/>
  </r>
  <r>
    <x v="2"/>
    <x v="66"/>
    <x v="23"/>
    <x v="1"/>
    <x v="1"/>
    <x v="0"/>
    <n v="26"/>
    <n v="7"/>
    <n v="75261.05"/>
    <n v="75261.05"/>
  </r>
  <r>
    <x v="5"/>
    <x v="32"/>
    <x v="37"/>
    <x v="1"/>
    <x v="1"/>
    <x v="0"/>
    <n v="0"/>
    <n v="1"/>
    <n v="7867.51"/>
    <n v="7867.51"/>
  </r>
  <r>
    <x v="1"/>
    <x v="46"/>
    <x v="16"/>
    <x v="2"/>
    <x v="1"/>
    <x v="3"/>
    <n v="21"/>
    <n v="6"/>
    <n v="20140.79"/>
    <n v="92219.33"/>
  </r>
  <r>
    <x v="6"/>
    <x v="22"/>
    <x v="1"/>
    <x v="1"/>
    <x v="1"/>
    <x v="3"/>
    <n v="3"/>
    <n v="1"/>
    <n v="3458.27"/>
    <n v="8982.81"/>
  </r>
  <r>
    <x v="3"/>
    <x v="5"/>
    <x v="10"/>
    <x v="1"/>
    <x v="1"/>
    <x v="0"/>
    <n v="0"/>
    <n v="1"/>
    <n v="1725"/>
    <n v="13165.36"/>
  </r>
  <r>
    <x v="5"/>
    <x v="32"/>
    <x v="47"/>
    <x v="1"/>
    <x v="1"/>
    <x v="1"/>
    <n v="1"/>
    <n v="1"/>
    <n v="4621"/>
    <n v="4621"/>
  </r>
  <r>
    <x v="5"/>
    <x v="32"/>
    <x v="28"/>
    <x v="1"/>
    <x v="1"/>
    <x v="0"/>
    <n v="253"/>
    <n v="21"/>
    <n v="425577.89"/>
    <n v="464727.35"/>
  </r>
  <r>
    <x v="3"/>
    <x v="40"/>
    <x v="5"/>
    <x v="1"/>
    <x v="1"/>
    <x v="1"/>
    <n v="118"/>
    <n v="14"/>
    <n v="108382.2"/>
    <n v="370708.38"/>
  </r>
  <r>
    <x v="7"/>
    <x v="72"/>
    <x v="42"/>
    <x v="1"/>
    <x v="1"/>
    <x v="1"/>
    <n v="4"/>
    <n v="1"/>
    <n v="10034.08"/>
    <n v="10034.08"/>
  </r>
  <r>
    <x v="1"/>
    <x v="42"/>
    <x v="1"/>
    <x v="1"/>
    <x v="1"/>
    <x v="0"/>
    <n v="8"/>
    <n v="2"/>
    <n v="16511.05"/>
    <n v="31070.6"/>
  </r>
  <r>
    <x v="0"/>
    <x v="21"/>
    <x v="0"/>
    <x v="3"/>
    <x v="1"/>
    <x v="1"/>
    <n v="17"/>
    <n v="2"/>
    <n v="30908.93"/>
    <n v="30908.93"/>
  </r>
  <r>
    <x v="2"/>
    <x v="7"/>
    <x v="2"/>
    <x v="1"/>
    <x v="1"/>
    <x v="2"/>
    <n v="3"/>
    <n v="2"/>
    <n v="3896.13"/>
    <n v="3896.13"/>
  </r>
  <r>
    <x v="2"/>
    <x v="66"/>
    <x v="6"/>
    <x v="1"/>
    <x v="1"/>
    <x v="2"/>
    <n v="0"/>
    <n v="1"/>
    <n v="136063.31"/>
    <n v="136063.31"/>
  </r>
  <r>
    <x v="0"/>
    <x v="0"/>
    <x v="38"/>
    <x v="1"/>
    <x v="1"/>
    <x v="1"/>
    <n v="261"/>
    <n v="22"/>
    <n v="711969.12"/>
    <n v="711969.12"/>
  </r>
  <r>
    <x v="5"/>
    <x v="57"/>
    <x v="33"/>
    <x v="1"/>
    <x v="1"/>
    <x v="0"/>
    <n v="9"/>
    <n v="3"/>
    <n v="18055.12"/>
    <n v="18055.12"/>
  </r>
  <r>
    <x v="6"/>
    <x v="50"/>
    <x v="43"/>
    <x v="2"/>
    <x v="1"/>
    <x v="3"/>
    <n v="4"/>
    <n v="2"/>
    <n v="6895.14"/>
    <n v="12051.94"/>
  </r>
  <r>
    <x v="1"/>
    <x v="18"/>
    <x v="5"/>
    <x v="1"/>
    <x v="1"/>
    <x v="1"/>
    <n v="6"/>
    <n v="1"/>
    <n v="1400"/>
    <n v="11520.06"/>
  </r>
  <r>
    <x v="2"/>
    <x v="13"/>
    <x v="51"/>
    <x v="1"/>
    <x v="1"/>
    <x v="0"/>
    <n v="3"/>
    <n v="3"/>
    <n v="16013.46"/>
    <n v="16013.46"/>
  </r>
  <r>
    <x v="7"/>
    <x v="60"/>
    <x v="2"/>
    <x v="1"/>
    <x v="1"/>
    <x v="3"/>
    <n v="10"/>
    <n v="1"/>
    <n v="1680"/>
    <n v="17742.169999999998"/>
  </r>
  <r>
    <x v="3"/>
    <x v="3"/>
    <x v="58"/>
    <x v="2"/>
    <x v="1"/>
    <x v="3"/>
    <n v="11"/>
    <n v="4"/>
    <n v="53817.01"/>
    <n v="53817.01"/>
  </r>
  <r>
    <x v="2"/>
    <x v="6"/>
    <x v="21"/>
    <x v="1"/>
    <x v="1"/>
    <x v="3"/>
    <n v="158"/>
    <n v="10"/>
    <n v="179406.72"/>
    <n v="357117.81"/>
  </r>
  <r>
    <x v="0"/>
    <x v="61"/>
    <x v="8"/>
    <x v="1"/>
    <x v="1"/>
    <x v="1"/>
    <n v="51"/>
    <n v="26"/>
    <n v="121780.49"/>
    <n v="121780.49"/>
  </r>
  <r>
    <x v="6"/>
    <x v="22"/>
    <x v="7"/>
    <x v="1"/>
    <x v="1"/>
    <x v="0"/>
    <n v="2"/>
    <n v="1"/>
    <n v="439.9"/>
    <n v="10314.040000000001"/>
  </r>
  <r>
    <x v="6"/>
    <x v="16"/>
    <x v="57"/>
    <x v="2"/>
    <x v="1"/>
    <x v="3"/>
    <n v="6"/>
    <n v="4"/>
    <n v="16934.91"/>
    <n v="25682.59"/>
  </r>
  <r>
    <x v="2"/>
    <x v="27"/>
    <x v="28"/>
    <x v="1"/>
    <x v="1"/>
    <x v="2"/>
    <n v="1"/>
    <n v="1"/>
    <n v="1134.18"/>
    <n v="1134.18"/>
  </r>
  <r>
    <x v="6"/>
    <x v="58"/>
    <x v="47"/>
    <x v="1"/>
    <x v="1"/>
    <x v="3"/>
    <n v="25"/>
    <n v="3"/>
    <n v="6919.07"/>
    <n v="20455.29"/>
  </r>
  <r>
    <x v="3"/>
    <x v="3"/>
    <x v="3"/>
    <x v="1"/>
    <x v="1"/>
    <x v="2"/>
    <n v="24"/>
    <n v="3"/>
    <n v="40136.879999999997"/>
    <n v="54881"/>
  </r>
  <r>
    <x v="2"/>
    <x v="13"/>
    <x v="52"/>
    <x v="1"/>
    <x v="1"/>
    <x v="1"/>
    <n v="8"/>
    <n v="1"/>
    <n v="7393.48"/>
    <n v="7393.48"/>
  </r>
  <r>
    <x v="3"/>
    <x v="17"/>
    <x v="15"/>
    <x v="1"/>
    <x v="1"/>
    <x v="3"/>
    <n v="1"/>
    <n v="1"/>
    <n v="1134.18"/>
    <n v="1134.18"/>
  </r>
  <r>
    <x v="2"/>
    <x v="7"/>
    <x v="12"/>
    <x v="1"/>
    <x v="1"/>
    <x v="1"/>
    <n v="2"/>
    <n v="1"/>
    <n v="2729.1"/>
    <n v="2729.1"/>
  </r>
  <r>
    <x v="1"/>
    <x v="9"/>
    <x v="3"/>
    <x v="1"/>
    <x v="1"/>
    <x v="1"/>
    <n v="2"/>
    <n v="1"/>
    <n v="1484"/>
    <n v="29802.12"/>
  </r>
  <r>
    <x v="2"/>
    <x v="66"/>
    <x v="27"/>
    <x v="1"/>
    <x v="1"/>
    <x v="3"/>
    <n v="6"/>
    <n v="1"/>
    <n v="0"/>
    <n v="73964.89"/>
  </r>
  <r>
    <x v="2"/>
    <x v="11"/>
    <x v="27"/>
    <x v="1"/>
    <x v="1"/>
    <x v="1"/>
    <n v="334"/>
    <n v="43"/>
    <n v="884015.1"/>
    <n v="884015.1"/>
  </r>
  <r>
    <x v="3"/>
    <x v="48"/>
    <x v="34"/>
    <x v="1"/>
    <x v="1"/>
    <x v="1"/>
    <n v="22"/>
    <n v="8"/>
    <n v="51696.12"/>
    <n v="54965.85"/>
  </r>
  <r>
    <x v="1"/>
    <x v="35"/>
    <x v="30"/>
    <x v="2"/>
    <x v="1"/>
    <x v="3"/>
    <n v="39"/>
    <n v="4"/>
    <n v="54758.02"/>
    <n v="65704.05"/>
  </r>
  <r>
    <x v="1"/>
    <x v="18"/>
    <x v="55"/>
    <x v="1"/>
    <x v="1"/>
    <x v="1"/>
    <n v="7"/>
    <n v="1"/>
    <n v="11679.8"/>
    <n v="11679.8"/>
  </r>
  <r>
    <x v="5"/>
    <x v="62"/>
    <x v="11"/>
    <x v="2"/>
    <x v="1"/>
    <x v="3"/>
    <n v="12"/>
    <n v="3"/>
    <n v="6040.74"/>
    <n v="26502.11"/>
  </r>
  <r>
    <x v="1"/>
    <x v="9"/>
    <x v="13"/>
    <x v="1"/>
    <x v="1"/>
    <x v="3"/>
    <n v="6"/>
    <n v="1"/>
    <n v="31737.94"/>
    <n v="31737.94"/>
  </r>
  <r>
    <x v="3"/>
    <x v="40"/>
    <x v="3"/>
    <x v="1"/>
    <x v="1"/>
    <x v="1"/>
    <n v="380"/>
    <n v="72"/>
    <n v="868676.17"/>
    <n v="884978.13"/>
  </r>
  <r>
    <x v="1"/>
    <x v="38"/>
    <x v="1"/>
    <x v="1"/>
    <x v="1"/>
    <x v="0"/>
    <n v="13"/>
    <n v="8"/>
    <n v="26029.14"/>
    <n v="26029.14"/>
  </r>
  <r>
    <x v="1"/>
    <x v="52"/>
    <x v="9"/>
    <x v="1"/>
    <x v="1"/>
    <x v="2"/>
    <n v="16"/>
    <n v="2"/>
    <n v="638.13"/>
    <n v="60913.98"/>
  </r>
  <r>
    <x v="5"/>
    <x v="14"/>
    <x v="48"/>
    <x v="1"/>
    <x v="1"/>
    <x v="2"/>
    <n v="55"/>
    <n v="7"/>
    <n v="94192.39"/>
    <n v="104900.87"/>
  </r>
  <r>
    <x v="6"/>
    <x v="63"/>
    <x v="20"/>
    <x v="2"/>
    <x v="1"/>
    <x v="3"/>
    <n v="4"/>
    <n v="1"/>
    <n v="2044.75"/>
    <n v="9312.06"/>
  </r>
  <r>
    <x v="5"/>
    <x v="15"/>
    <x v="22"/>
    <x v="1"/>
    <x v="1"/>
    <x v="2"/>
    <n v="0"/>
    <n v="1"/>
    <n v="1134.18"/>
    <n v="1134.18"/>
  </r>
  <r>
    <x v="5"/>
    <x v="36"/>
    <x v="11"/>
    <x v="1"/>
    <x v="1"/>
    <x v="2"/>
    <n v="3"/>
    <n v="2"/>
    <n v="13874.93"/>
    <n v="13874.93"/>
  </r>
  <r>
    <x v="3"/>
    <x v="4"/>
    <x v="15"/>
    <x v="1"/>
    <x v="1"/>
    <x v="2"/>
    <n v="2"/>
    <n v="1"/>
    <n v="10624.29"/>
    <n v="10624.29"/>
  </r>
  <r>
    <x v="3"/>
    <x v="65"/>
    <x v="3"/>
    <x v="1"/>
    <x v="1"/>
    <x v="2"/>
    <n v="92"/>
    <n v="21"/>
    <n v="141099.44"/>
    <n v="225152.59"/>
  </r>
  <r>
    <x v="5"/>
    <x v="34"/>
    <x v="33"/>
    <x v="1"/>
    <x v="1"/>
    <x v="1"/>
    <n v="12"/>
    <n v="3"/>
    <n v="17242.189999999999"/>
    <n v="17242.189999999999"/>
  </r>
  <r>
    <x v="5"/>
    <x v="47"/>
    <x v="37"/>
    <x v="1"/>
    <x v="1"/>
    <x v="1"/>
    <n v="27"/>
    <n v="4"/>
    <n v="16445.669999999998"/>
    <n v="16445.669999999998"/>
  </r>
  <r>
    <x v="1"/>
    <x v="25"/>
    <x v="17"/>
    <x v="1"/>
    <x v="1"/>
    <x v="2"/>
    <n v="2"/>
    <n v="1"/>
    <n v="1134.18"/>
    <n v="1134.18"/>
  </r>
  <r>
    <x v="5"/>
    <x v="32"/>
    <x v="37"/>
    <x v="2"/>
    <x v="1"/>
    <x v="3"/>
    <n v="0"/>
    <n v="2"/>
    <n v="2964"/>
    <n v="50537.35"/>
  </r>
  <r>
    <x v="5"/>
    <x v="57"/>
    <x v="37"/>
    <x v="1"/>
    <x v="1"/>
    <x v="3"/>
    <n v="3"/>
    <n v="1"/>
    <n v="9567.99"/>
    <n v="9567.99"/>
  </r>
  <r>
    <x v="6"/>
    <x v="58"/>
    <x v="47"/>
    <x v="1"/>
    <x v="1"/>
    <x v="1"/>
    <n v="592"/>
    <n v="126"/>
    <n v="1460134.36"/>
    <n v="1460134.36"/>
  </r>
  <r>
    <x v="3"/>
    <x v="17"/>
    <x v="29"/>
    <x v="1"/>
    <x v="1"/>
    <x v="2"/>
    <n v="158"/>
    <n v="28"/>
    <n v="251133.38"/>
    <n v="261449.96"/>
  </r>
  <r>
    <x v="5"/>
    <x v="37"/>
    <x v="52"/>
    <x v="1"/>
    <x v="1"/>
    <x v="2"/>
    <n v="17"/>
    <n v="3"/>
    <n v="8758.59"/>
    <n v="9249.1299999999992"/>
  </r>
  <r>
    <x v="1"/>
    <x v="35"/>
    <x v="31"/>
    <x v="1"/>
    <x v="1"/>
    <x v="2"/>
    <n v="15"/>
    <n v="6"/>
    <n v="26242.32"/>
    <n v="35654.370000000003"/>
  </r>
  <r>
    <x v="6"/>
    <x v="63"/>
    <x v="36"/>
    <x v="3"/>
    <x v="1"/>
    <x v="2"/>
    <n v="15"/>
    <n v="1"/>
    <n v="27541.43"/>
    <n v="27541.43"/>
  </r>
  <r>
    <x v="3"/>
    <x v="65"/>
    <x v="50"/>
    <x v="1"/>
    <x v="1"/>
    <x v="0"/>
    <n v="4"/>
    <n v="1"/>
    <n v="1484"/>
    <n v="29802.12"/>
  </r>
  <r>
    <x v="3"/>
    <x v="41"/>
    <x v="55"/>
    <x v="1"/>
    <x v="1"/>
    <x v="0"/>
    <n v="19"/>
    <n v="6"/>
    <n v="69395.66"/>
    <n v="105953.78"/>
  </r>
  <r>
    <x v="6"/>
    <x v="53"/>
    <x v="18"/>
    <x v="1"/>
    <x v="1"/>
    <x v="0"/>
    <n v="0"/>
    <n v="3"/>
    <n v="12475.42"/>
    <n v="33139.43"/>
  </r>
  <r>
    <x v="3"/>
    <x v="10"/>
    <x v="15"/>
    <x v="3"/>
    <x v="1"/>
    <x v="1"/>
    <n v="20"/>
    <n v="1"/>
    <n v="28450.39"/>
    <n v="29502.85"/>
  </r>
  <r>
    <x v="6"/>
    <x v="50"/>
    <x v="32"/>
    <x v="1"/>
    <x v="1"/>
    <x v="3"/>
    <n v="1"/>
    <n v="1"/>
    <n v="2283.6999999999998"/>
    <n v="2283.6999999999998"/>
  </r>
  <r>
    <x v="3"/>
    <x v="23"/>
    <x v="50"/>
    <x v="1"/>
    <x v="1"/>
    <x v="2"/>
    <n v="0"/>
    <n v="1"/>
    <n v="0"/>
    <n v="10015.42"/>
  </r>
  <r>
    <x v="6"/>
    <x v="22"/>
    <x v="29"/>
    <x v="2"/>
    <x v="1"/>
    <x v="3"/>
    <n v="0"/>
    <n v="1"/>
    <n v="0"/>
    <n v="13098.64"/>
  </r>
  <r>
    <x v="1"/>
    <x v="1"/>
    <x v="25"/>
    <x v="1"/>
    <x v="1"/>
    <x v="2"/>
    <n v="82"/>
    <n v="8"/>
    <n v="196034.08"/>
    <n v="218659.98"/>
  </r>
  <r>
    <x v="0"/>
    <x v="0"/>
    <x v="38"/>
    <x v="2"/>
    <x v="1"/>
    <x v="3"/>
    <n v="2"/>
    <n v="1"/>
    <n v="6127.66"/>
    <n v="6127.66"/>
  </r>
  <r>
    <x v="6"/>
    <x v="53"/>
    <x v="47"/>
    <x v="2"/>
    <x v="1"/>
    <x v="3"/>
    <n v="0"/>
    <n v="2"/>
    <n v="16228.84"/>
    <n v="25437.35"/>
  </r>
  <r>
    <x v="6"/>
    <x v="49"/>
    <x v="18"/>
    <x v="1"/>
    <x v="1"/>
    <x v="1"/>
    <n v="13"/>
    <n v="4"/>
    <n v="29257.17"/>
    <n v="29257.17"/>
  </r>
  <r>
    <x v="3"/>
    <x v="3"/>
    <x v="13"/>
    <x v="1"/>
    <x v="1"/>
    <x v="0"/>
    <n v="65"/>
    <n v="25"/>
    <n v="171222.88"/>
    <n v="171222.88"/>
  </r>
  <r>
    <x v="6"/>
    <x v="53"/>
    <x v="20"/>
    <x v="1"/>
    <x v="1"/>
    <x v="1"/>
    <n v="2"/>
    <n v="1"/>
    <n v="3450.68"/>
    <n v="3450.68"/>
  </r>
  <r>
    <x v="5"/>
    <x v="34"/>
    <x v="41"/>
    <x v="1"/>
    <x v="1"/>
    <x v="3"/>
    <n v="17"/>
    <n v="1"/>
    <n v="149532.57"/>
    <n v="149532.57"/>
  </r>
  <r>
    <x v="1"/>
    <x v="46"/>
    <x v="55"/>
    <x v="1"/>
    <x v="1"/>
    <x v="2"/>
    <n v="2"/>
    <n v="1"/>
    <n v="2202.4"/>
    <n v="2202.4"/>
  </r>
  <r>
    <x v="1"/>
    <x v="20"/>
    <x v="17"/>
    <x v="1"/>
    <x v="1"/>
    <x v="1"/>
    <n v="47"/>
    <n v="9"/>
    <n v="181160.5"/>
    <n v="181160.5"/>
  </r>
  <r>
    <x v="2"/>
    <x v="27"/>
    <x v="32"/>
    <x v="1"/>
    <x v="1"/>
    <x v="2"/>
    <n v="13"/>
    <n v="5"/>
    <n v="5377.55"/>
    <n v="5377.55"/>
  </r>
  <r>
    <x v="2"/>
    <x v="66"/>
    <x v="7"/>
    <x v="1"/>
    <x v="1"/>
    <x v="2"/>
    <n v="0"/>
    <n v="2"/>
    <n v="155847.24"/>
    <n v="155847.24"/>
  </r>
  <r>
    <x v="3"/>
    <x v="4"/>
    <x v="10"/>
    <x v="2"/>
    <x v="1"/>
    <x v="3"/>
    <n v="12"/>
    <n v="4"/>
    <n v="37630.559999999998"/>
    <n v="54006.86"/>
  </r>
  <r>
    <x v="2"/>
    <x v="2"/>
    <x v="23"/>
    <x v="1"/>
    <x v="1"/>
    <x v="0"/>
    <n v="1"/>
    <n v="1"/>
    <n v="692.85"/>
    <n v="692.85"/>
  </r>
  <r>
    <x v="5"/>
    <x v="19"/>
    <x v="12"/>
    <x v="1"/>
    <x v="1"/>
    <x v="1"/>
    <n v="158"/>
    <n v="32"/>
    <n v="471579.42"/>
    <n v="471579.42"/>
  </r>
  <r>
    <x v="3"/>
    <x v="56"/>
    <x v="15"/>
    <x v="2"/>
    <x v="1"/>
    <x v="3"/>
    <n v="95"/>
    <n v="5"/>
    <n v="83752.210000000006"/>
    <n v="154521.07"/>
  </r>
  <r>
    <x v="2"/>
    <x v="43"/>
    <x v="6"/>
    <x v="1"/>
    <x v="1"/>
    <x v="2"/>
    <n v="5"/>
    <n v="1"/>
    <n v="1316"/>
    <n v="13372.6"/>
  </r>
  <r>
    <x v="3"/>
    <x v="48"/>
    <x v="5"/>
    <x v="2"/>
    <x v="1"/>
    <x v="3"/>
    <n v="8"/>
    <n v="4"/>
    <n v="17804.580000000002"/>
    <n v="17992.650000000001"/>
  </r>
  <r>
    <x v="5"/>
    <x v="64"/>
    <x v="33"/>
    <x v="1"/>
    <x v="1"/>
    <x v="1"/>
    <n v="28"/>
    <n v="4"/>
    <n v="14806.43"/>
    <n v="14806.43"/>
  </r>
  <r>
    <x v="6"/>
    <x v="54"/>
    <x v="41"/>
    <x v="1"/>
    <x v="1"/>
    <x v="1"/>
    <n v="5"/>
    <n v="3"/>
    <n v="11867.74"/>
    <n v="11867.74"/>
  </r>
  <r>
    <x v="6"/>
    <x v="49"/>
    <x v="49"/>
    <x v="1"/>
    <x v="1"/>
    <x v="0"/>
    <n v="0"/>
    <n v="2"/>
    <n v="7041.46"/>
    <n v="23839.7"/>
  </r>
  <r>
    <x v="5"/>
    <x v="15"/>
    <x v="53"/>
    <x v="3"/>
    <x v="1"/>
    <x v="1"/>
    <n v="4"/>
    <n v="1"/>
    <n v="6206.73"/>
    <n v="6206.73"/>
  </r>
  <r>
    <x v="5"/>
    <x v="62"/>
    <x v="32"/>
    <x v="1"/>
    <x v="1"/>
    <x v="0"/>
    <n v="0"/>
    <n v="1"/>
    <n v="71784.73"/>
    <n v="71784.73"/>
  </r>
  <r>
    <x v="1"/>
    <x v="18"/>
    <x v="16"/>
    <x v="1"/>
    <x v="1"/>
    <x v="2"/>
    <n v="115"/>
    <n v="27"/>
    <n v="289511.24"/>
    <n v="298377.77"/>
  </r>
  <r>
    <x v="1"/>
    <x v="38"/>
    <x v="26"/>
    <x v="1"/>
    <x v="1"/>
    <x v="1"/>
    <n v="1"/>
    <n v="1"/>
    <n v="42984.03"/>
    <n v="42984.03"/>
  </r>
  <r>
    <x v="3"/>
    <x v="17"/>
    <x v="15"/>
    <x v="2"/>
    <x v="1"/>
    <x v="3"/>
    <n v="27"/>
    <n v="3"/>
    <n v="22964.23"/>
    <n v="35411.86"/>
  </r>
  <r>
    <x v="2"/>
    <x v="66"/>
    <x v="18"/>
    <x v="1"/>
    <x v="1"/>
    <x v="0"/>
    <n v="14"/>
    <n v="26"/>
    <n v="266514.40999999997"/>
    <n v="280052.88"/>
  </r>
  <r>
    <x v="6"/>
    <x v="53"/>
    <x v="43"/>
    <x v="1"/>
    <x v="1"/>
    <x v="1"/>
    <n v="2"/>
    <n v="3"/>
    <n v="25393.09"/>
    <n v="25393.09"/>
  </r>
  <r>
    <x v="1"/>
    <x v="42"/>
    <x v="17"/>
    <x v="1"/>
    <x v="1"/>
    <x v="2"/>
    <n v="16"/>
    <n v="6"/>
    <n v="43335.07"/>
    <n v="71232.55"/>
  </r>
  <r>
    <x v="3"/>
    <x v="5"/>
    <x v="50"/>
    <x v="1"/>
    <x v="1"/>
    <x v="2"/>
    <n v="40"/>
    <n v="5"/>
    <n v="60044.79"/>
    <n v="99797.43"/>
  </r>
  <r>
    <x v="2"/>
    <x v="51"/>
    <x v="39"/>
    <x v="1"/>
    <x v="1"/>
    <x v="2"/>
    <n v="6"/>
    <n v="1"/>
    <n v="10162.379999999999"/>
    <n v="10162.379999999999"/>
  </r>
  <r>
    <x v="1"/>
    <x v="30"/>
    <x v="54"/>
    <x v="1"/>
    <x v="1"/>
    <x v="1"/>
    <n v="3"/>
    <n v="1"/>
    <n v="940.73"/>
    <n v="10938.37"/>
  </r>
  <r>
    <x v="2"/>
    <x v="31"/>
    <x v="2"/>
    <x v="1"/>
    <x v="1"/>
    <x v="3"/>
    <n v="57"/>
    <n v="10"/>
    <n v="31945.119999999999"/>
    <n v="137557.44"/>
  </r>
  <r>
    <x v="6"/>
    <x v="58"/>
    <x v="37"/>
    <x v="2"/>
    <x v="1"/>
    <x v="3"/>
    <n v="1"/>
    <n v="1"/>
    <n v="9989.74"/>
    <n v="9989.74"/>
  </r>
  <r>
    <x v="3"/>
    <x v="56"/>
    <x v="0"/>
    <x v="1"/>
    <x v="1"/>
    <x v="2"/>
    <n v="6"/>
    <n v="2"/>
    <n v="12055.73"/>
    <n v="12055.73"/>
  </r>
  <r>
    <x v="1"/>
    <x v="30"/>
    <x v="19"/>
    <x v="1"/>
    <x v="1"/>
    <x v="2"/>
    <n v="13"/>
    <n v="3"/>
    <n v="103598.27"/>
    <n v="119344.21"/>
  </r>
  <r>
    <x v="6"/>
    <x v="16"/>
    <x v="18"/>
    <x v="1"/>
    <x v="1"/>
    <x v="2"/>
    <n v="18"/>
    <n v="1"/>
    <n v="122588.54"/>
    <n v="122588.54"/>
  </r>
  <r>
    <x v="5"/>
    <x v="34"/>
    <x v="26"/>
    <x v="1"/>
    <x v="1"/>
    <x v="0"/>
    <n v="0"/>
    <n v="2"/>
    <n v="62166.9"/>
    <n v="62166.9"/>
  </r>
  <r>
    <x v="5"/>
    <x v="64"/>
    <x v="47"/>
    <x v="1"/>
    <x v="1"/>
    <x v="1"/>
    <n v="4"/>
    <n v="1"/>
    <n v="3125.53"/>
    <n v="3125.53"/>
  </r>
  <r>
    <x v="5"/>
    <x v="14"/>
    <x v="11"/>
    <x v="2"/>
    <x v="1"/>
    <x v="3"/>
    <n v="1"/>
    <n v="2"/>
    <n v="18287.080000000002"/>
    <n v="26350.82"/>
  </r>
  <r>
    <x v="3"/>
    <x v="56"/>
    <x v="29"/>
    <x v="1"/>
    <x v="1"/>
    <x v="0"/>
    <n v="10"/>
    <n v="3"/>
    <n v="16366.76"/>
    <n v="24332.95"/>
  </r>
  <r>
    <x v="1"/>
    <x v="9"/>
    <x v="19"/>
    <x v="1"/>
    <x v="1"/>
    <x v="1"/>
    <n v="147"/>
    <n v="16"/>
    <n v="336779.42"/>
    <n v="336779.42"/>
  </r>
  <r>
    <x v="1"/>
    <x v="30"/>
    <x v="55"/>
    <x v="2"/>
    <x v="1"/>
    <x v="3"/>
    <n v="0"/>
    <n v="1"/>
    <n v="0"/>
    <n v="10395.44"/>
  </r>
  <r>
    <x v="4"/>
    <x v="70"/>
    <x v="23"/>
    <x v="1"/>
    <x v="1"/>
    <x v="0"/>
    <n v="7"/>
    <n v="1"/>
    <n v="6859.26"/>
    <n v="6859.26"/>
  </r>
  <r>
    <x v="5"/>
    <x v="47"/>
    <x v="57"/>
    <x v="1"/>
    <x v="1"/>
    <x v="1"/>
    <n v="3"/>
    <n v="1"/>
    <n v="4200.09"/>
    <n v="4200.09"/>
  </r>
  <r>
    <x v="3"/>
    <x v="41"/>
    <x v="29"/>
    <x v="1"/>
    <x v="1"/>
    <x v="1"/>
    <n v="9"/>
    <n v="2"/>
    <n v="18906.73"/>
    <n v="22910.06"/>
  </r>
  <r>
    <x v="5"/>
    <x v="14"/>
    <x v="7"/>
    <x v="1"/>
    <x v="1"/>
    <x v="2"/>
    <n v="0"/>
    <n v="1"/>
    <n v="16556.82"/>
    <n v="16556.82"/>
  </r>
  <r>
    <x v="6"/>
    <x v="67"/>
    <x v="46"/>
    <x v="1"/>
    <x v="1"/>
    <x v="0"/>
    <n v="7"/>
    <n v="4"/>
    <n v="27911.69"/>
    <n v="27911.69"/>
  </r>
  <r>
    <x v="3"/>
    <x v="40"/>
    <x v="4"/>
    <x v="1"/>
    <x v="1"/>
    <x v="3"/>
    <n v="7"/>
    <n v="1"/>
    <n v="10173.200000000001"/>
    <n v="10173.200000000001"/>
  </r>
  <r>
    <x v="2"/>
    <x v="51"/>
    <x v="52"/>
    <x v="1"/>
    <x v="1"/>
    <x v="0"/>
    <n v="3"/>
    <n v="1"/>
    <n v="1363.21"/>
    <n v="1363.21"/>
  </r>
  <r>
    <x v="4"/>
    <x v="73"/>
    <x v="18"/>
    <x v="1"/>
    <x v="1"/>
    <x v="0"/>
    <n v="167"/>
    <n v="26"/>
    <n v="261790.58"/>
    <n v="290847.67"/>
  </r>
  <r>
    <x v="5"/>
    <x v="37"/>
    <x v="52"/>
    <x v="2"/>
    <x v="1"/>
    <x v="3"/>
    <n v="2"/>
    <n v="1"/>
    <n v="9198.16"/>
    <n v="9198.16"/>
  </r>
  <r>
    <x v="5"/>
    <x v="62"/>
    <x v="18"/>
    <x v="3"/>
    <x v="1"/>
    <x v="0"/>
    <n v="0"/>
    <n v="1"/>
    <n v="1884.27"/>
    <n v="1884.27"/>
  </r>
  <r>
    <x v="6"/>
    <x v="28"/>
    <x v="40"/>
    <x v="2"/>
    <x v="1"/>
    <x v="3"/>
    <n v="6"/>
    <n v="2"/>
    <n v="1408"/>
    <n v="47794.14"/>
  </r>
  <r>
    <x v="0"/>
    <x v="0"/>
    <x v="0"/>
    <x v="1"/>
    <x v="1"/>
    <x v="1"/>
    <n v="50"/>
    <n v="23"/>
    <n v="193277.46"/>
    <n v="193277.46"/>
  </r>
  <r>
    <x v="2"/>
    <x v="27"/>
    <x v="6"/>
    <x v="1"/>
    <x v="1"/>
    <x v="2"/>
    <n v="7"/>
    <n v="3"/>
    <n v="13343.27"/>
    <n v="29728.959999999999"/>
  </r>
  <r>
    <x v="3"/>
    <x v="3"/>
    <x v="54"/>
    <x v="1"/>
    <x v="1"/>
    <x v="2"/>
    <n v="5"/>
    <n v="2"/>
    <n v="7845.19"/>
    <n v="8408.84"/>
  </r>
  <r>
    <x v="3"/>
    <x v="10"/>
    <x v="55"/>
    <x v="1"/>
    <x v="1"/>
    <x v="0"/>
    <n v="62"/>
    <n v="15"/>
    <n v="190531.86"/>
    <n v="190531.86"/>
  </r>
  <r>
    <x v="6"/>
    <x v="63"/>
    <x v="41"/>
    <x v="1"/>
    <x v="1"/>
    <x v="2"/>
    <n v="55"/>
    <n v="13"/>
    <n v="19256.5"/>
    <n v="127335.79"/>
  </r>
  <r>
    <x v="6"/>
    <x v="16"/>
    <x v="14"/>
    <x v="1"/>
    <x v="1"/>
    <x v="0"/>
    <n v="52"/>
    <n v="11"/>
    <n v="162460.31"/>
    <n v="190806.43"/>
  </r>
  <r>
    <x v="6"/>
    <x v="28"/>
    <x v="7"/>
    <x v="1"/>
    <x v="1"/>
    <x v="2"/>
    <n v="0"/>
    <n v="3"/>
    <n v="186345.2"/>
    <n v="186345.2"/>
  </r>
  <r>
    <x v="6"/>
    <x v="54"/>
    <x v="46"/>
    <x v="1"/>
    <x v="1"/>
    <x v="1"/>
    <n v="13"/>
    <n v="1"/>
    <n v="11981.19"/>
    <n v="11981.19"/>
  </r>
  <r>
    <x v="2"/>
    <x v="13"/>
    <x v="51"/>
    <x v="1"/>
    <x v="1"/>
    <x v="3"/>
    <n v="6"/>
    <n v="3"/>
    <n v="14096.88"/>
    <n v="22364.85"/>
  </r>
  <r>
    <x v="6"/>
    <x v="49"/>
    <x v="36"/>
    <x v="1"/>
    <x v="1"/>
    <x v="0"/>
    <n v="22"/>
    <n v="2"/>
    <n v="74807.14"/>
    <n v="74807.14"/>
  </r>
  <r>
    <x v="1"/>
    <x v="18"/>
    <x v="26"/>
    <x v="2"/>
    <x v="1"/>
    <x v="3"/>
    <n v="4"/>
    <n v="1"/>
    <n v="10624.29"/>
    <n v="10624.29"/>
  </r>
  <r>
    <x v="5"/>
    <x v="24"/>
    <x v="45"/>
    <x v="2"/>
    <x v="1"/>
    <x v="3"/>
    <n v="12"/>
    <n v="3"/>
    <n v="10855.68"/>
    <n v="24044.47"/>
  </r>
  <r>
    <x v="6"/>
    <x v="54"/>
    <x v="26"/>
    <x v="1"/>
    <x v="1"/>
    <x v="2"/>
    <n v="0"/>
    <n v="1"/>
    <n v="0"/>
    <n v="9334.43"/>
  </r>
  <r>
    <x v="2"/>
    <x v="6"/>
    <x v="18"/>
    <x v="1"/>
    <x v="1"/>
    <x v="0"/>
    <n v="0"/>
    <n v="18"/>
    <n v="171184.79"/>
    <n v="208412.21"/>
  </r>
  <r>
    <x v="3"/>
    <x v="17"/>
    <x v="29"/>
    <x v="2"/>
    <x v="1"/>
    <x v="3"/>
    <n v="18"/>
    <n v="4"/>
    <n v="63543.38"/>
    <n v="63543.38"/>
  </r>
  <r>
    <x v="5"/>
    <x v="47"/>
    <x v="7"/>
    <x v="1"/>
    <x v="1"/>
    <x v="2"/>
    <n v="0"/>
    <n v="1"/>
    <n v="9507.48"/>
    <n v="9507.48"/>
  </r>
  <r>
    <x v="6"/>
    <x v="58"/>
    <x v="47"/>
    <x v="1"/>
    <x v="1"/>
    <x v="0"/>
    <n v="188"/>
    <n v="25"/>
    <n v="338036.98"/>
    <n v="340634.52"/>
  </r>
  <r>
    <x v="3"/>
    <x v="56"/>
    <x v="50"/>
    <x v="3"/>
    <x v="1"/>
    <x v="1"/>
    <n v="24"/>
    <n v="2"/>
    <n v="111924.04"/>
    <n v="111924.04"/>
  </r>
  <r>
    <x v="1"/>
    <x v="25"/>
    <x v="7"/>
    <x v="1"/>
    <x v="1"/>
    <x v="2"/>
    <n v="0"/>
    <n v="1"/>
    <n v="70221.440000000002"/>
    <n v="70221.440000000002"/>
  </r>
  <r>
    <x v="1"/>
    <x v="9"/>
    <x v="58"/>
    <x v="1"/>
    <x v="1"/>
    <x v="3"/>
    <n v="3"/>
    <n v="1"/>
    <n v="4621"/>
    <n v="4621"/>
  </r>
  <r>
    <x v="6"/>
    <x v="67"/>
    <x v="41"/>
    <x v="1"/>
    <x v="1"/>
    <x v="1"/>
    <n v="22"/>
    <n v="6"/>
    <n v="58133.83"/>
    <n v="58133.83"/>
  </r>
  <r>
    <x v="3"/>
    <x v="8"/>
    <x v="55"/>
    <x v="1"/>
    <x v="1"/>
    <x v="0"/>
    <n v="14"/>
    <n v="1"/>
    <n v="13581.22"/>
    <n v="13581.22"/>
  </r>
  <r>
    <x v="7"/>
    <x v="74"/>
    <x v="42"/>
    <x v="1"/>
    <x v="1"/>
    <x v="0"/>
    <n v="3"/>
    <n v="1"/>
    <n v="16832.14"/>
    <n v="16832.14"/>
  </r>
  <r>
    <x v="0"/>
    <x v="21"/>
    <x v="8"/>
    <x v="1"/>
    <x v="1"/>
    <x v="2"/>
    <n v="199"/>
    <n v="22"/>
    <n v="325906.09999999998"/>
    <n v="332974.03999999998"/>
  </r>
  <r>
    <x v="1"/>
    <x v="59"/>
    <x v="25"/>
    <x v="1"/>
    <x v="1"/>
    <x v="1"/>
    <n v="72"/>
    <n v="9"/>
    <n v="218903.09"/>
    <n v="218903.09"/>
  </r>
  <r>
    <x v="3"/>
    <x v="17"/>
    <x v="8"/>
    <x v="1"/>
    <x v="1"/>
    <x v="2"/>
    <n v="28"/>
    <n v="4"/>
    <n v="58240.91"/>
    <n v="69868.789999999994"/>
  </r>
  <r>
    <x v="5"/>
    <x v="15"/>
    <x v="57"/>
    <x v="1"/>
    <x v="1"/>
    <x v="2"/>
    <n v="11"/>
    <n v="1"/>
    <n v="31153.14"/>
    <n v="31153.14"/>
  </r>
  <r>
    <x v="3"/>
    <x v="4"/>
    <x v="15"/>
    <x v="1"/>
    <x v="1"/>
    <x v="1"/>
    <n v="7"/>
    <n v="1"/>
    <n v="815.91"/>
    <n v="13098.64"/>
  </r>
  <r>
    <x v="5"/>
    <x v="47"/>
    <x v="47"/>
    <x v="1"/>
    <x v="1"/>
    <x v="1"/>
    <n v="7"/>
    <n v="1"/>
    <n v="1364"/>
    <n v="1364"/>
  </r>
  <r>
    <x v="5"/>
    <x v="37"/>
    <x v="12"/>
    <x v="1"/>
    <x v="1"/>
    <x v="1"/>
    <n v="469"/>
    <n v="115"/>
    <n v="1049018.5900000001"/>
    <n v="1049018.5900000001"/>
  </r>
  <r>
    <x v="3"/>
    <x v="48"/>
    <x v="55"/>
    <x v="2"/>
    <x v="1"/>
    <x v="3"/>
    <n v="28"/>
    <n v="5"/>
    <n v="89997.71"/>
    <n v="101601.26"/>
  </r>
  <r>
    <x v="2"/>
    <x v="6"/>
    <x v="24"/>
    <x v="1"/>
    <x v="1"/>
    <x v="1"/>
    <n v="3"/>
    <n v="1"/>
    <n v="5694.81"/>
    <n v="5694.81"/>
  </r>
  <r>
    <x v="6"/>
    <x v="22"/>
    <x v="1"/>
    <x v="1"/>
    <x v="1"/>
    <x v="1"/>
    <n v="0"/>
    <n v="1"/>
    <n v="6017.77"/>
    <n v="6017.77"/>
  </r>
  <r>
    <x v="1"/>
    <x v="1"/>
    <x v="35"/>
    <x v="1"/>
    <x v="1"/>
    <x v="0"/>
    <n v="43"/>
    <n v="7"/>
    <n v="22634.3"/>
    <n v="51967.839999999997"/>
  </r>
  <r>
    <x v="6"/>
    <x v="28"/>
    <x v="36"/>
    <x v="3"/>
    <x v="1"/>
    <x v="2"/>
    <n v="1"/>
    <n v="1"/>
    <n v="1755"/>
    <n v="1755"/>
  </r>
  <r>
    <x v="1"/>
    <x v="18"/>
    <x v="16"/>
    <x v="1"/>
    <x v="1"/>
    <x v="3"/>
    <n v="15"/>
    <n v="3"/>
    <n v="2562.85"/>
    <n v="33955.440000000002"/>
  </r>
  <r>
    <x v="2"/>
    <x v="29"/>
    <x v="23"/>
    <x v="1"/>
    <x v="1"/>
    <x v="2"/>
    <n v="4"/>
    <n v="1"/>
    <n v="3562.08"/>
    <n v="3562.08"/>
  </r>
  <r>
    <x v="3"/>
    <x v="4"/>
    <x v="34"/>
    <x v="1"/>
    <x v="1"/>
    <x v="2"/>
    <n v="215"/>
    <n v="29"/>
    <n v="266051.13"/>
    <n v="266051.13"/>
  </r>
  <r>
    <x v="4"/>
    <x v="68"/>
    <x v="18"/>
    <x v="1"/>
    <x v="1"/>
    <x v="0"/>
    <n v="116"/>
    <n v="28"/>
    <n v="238348.11"/>
    <n v="264376.59000000003"/>
  </r>
  <r>
    <x v="4"/>
    <x v="73"/>
    <x v="2"/>
    <x v="1"/>
    <x v="1"/>
    <x v="2"/>
    <n v="6"/>
    <n v="1"/>
    <n v="7147.05"/>
    <n v="8989.74"/>
  </r>
  <r>
    <x v="1"/>
    <x v="52"/>
    <x v="26"/>
    <x v="1"/>
    <x v="1"/>
    <x v="1"/>
    <n v="21"/>
    <n v="8"/>
    <n v="54717.22"/>
    <n v="54717.22"/>
  </r>
  <r>
    <x v="1"/>
    <x v="46"/>
    <x v="50"/>
    <x v="1"/>
    <x v="1"/>
    <x v="2"/>
    <n v="0"/>
    <n v="1"/>
    <n v="0"/>
    <n v="15090.31"/>
  </r>
  <r>
    <x v="3"/>
    <x v="40"/>
    <x v="54"/>
    <x v="3"/>
    <x v="1"/>
    <x v="1"/>
    <n v="2"/>
    <n v="1"/>
    <n v="3314.12"/>
    <n v="3314.12"/>
  </r>
  <r>
    <x v="6"/>
    <x v="50"/>
    <x v="47"/>
    <x v="1"/>
    <x v="1"/>
    <x v="3"/>
    <n v="36"/>
    <n v="6"/>
    <n v="31641.86"/>
    <n v="64330.02"/>
  </r>
  <r>
    <x v="3"/>
    <x v="23"/>
    <x v="4"/>
    <x v="1"/>
    <x v="1"/>
    <x v="2"/>
    <n v="10"/>
    <n v="1"/>
    <n v="13703.87"/>
    <n v="13703.87"/>
  </r>
  <r>
    <x v="1"/>
    <x v="30"/>
    <x v="26"/>
    <x v="1"/>
    <x v="1"/>
    <x v="3"/>
    <n v="7"/>
    <n v="1"/>
    <n v="10109.92"/>
    <n v="10109.92"/>
  </r>
  <r>
    <x v="6"/>
    <x v="50"/>
    <x v="43"/>
    <x v="1"/>
    <x v="1"/>
    <x v="2"/>
    <n v="4"/>
    <n v="2"/>
    <n v="38067.96"/>
    <n v="51261.29"/>
  </r>
  <r>
    <x v="0"/>
    <x v="21"/>
    <x v="38"/>
    <x v="3"/>
    <x v="1"/>
    <x v="1"/>
    <n v="18"/>
    <n v="1"/>
    <n v="44904.79"/>
    <n v="44904.79"/>
  </r>
  <r>
    <x v="2"/>
    <x v="27"/>
    <x v="7"/>
    <x v="1"/>
    <x v="1"/>
    <x v="2"/>
    <n v="0"/>
    <n v="3"/>
    <n v="85215.09"/>
    <n v="85215.09"/>
  </r>
  <r>
    <x v="2"/>
    <x v="29"/>
    <x v="44"/>
    <x v="1"/>
    <x v="1"/>
    <x v="2"/>
    <n v="4"/>
    <n v="1"/>
    <n v="7363.4"/>
    <n v="7363.4"/>
  </r>
  <r>
    <x v="5"/>
    <x v="14"/>
    <x v="48"/>
    <x v="2"/>
    <x v="1"/>
    <x v="3"/>
    <n v="7"/>
    <n v="2"/>
    <n v="45405.07"/>
    <n v="45405.07"/>
  </r>
  <r>
    <x v="5"/>
    <x v="15"/>
    <x v="52"/>
    <x v="1"/>
    <x v="1"/>
    <x v="1"/>
    <n v="86"/>
    <n v="33"/>
    <n v="121218.05"/>
    <n v="121218.05"/>
  </r>
  <r>
    <x v="5"/>
    <x v="47"/>
    <x v="33"/>
    <x v="2"/>
    <x v="1"/>
    <x v="3"/>
    <n v="8"/>
    <n v="4"/>
    <n v="27453.49"/>
    <n v="27453.49"/>
  </r>
  <r>
    <x v="1"/>
    <x v="52"/>
    <x v="26"/>
    <x v="1"/>
    <x v="1"/>
    <x v="2"/>
    <n v="15"/>
    <n v="4"/>
    <n v="52867.29"/>
    <n v="67577.36"/>
  </r>
  <r>
    <x v="2"/>
    <x v="7"/>
    <x v="23"/>
    <x v="1"/>
    <x v="1"/>
    <x v="0"/>
    <n v="1"/>
    <n v="1"/>
    <n v="4094.58"/>
    <n v="4094.58"/>
  </r>
  <r>
    <x v="4"/>
    <x v="69"/>
    <x v="27"/>
    <x v="1"/>
    <x v="1"/>
    <x v="1"/>
    <n v="13"/>
    <n v="1"/>
    <n v="1475"/>
    <n v="1475"/>
  </r>
  <r>
    <x v="5"/>
    <x v="37"/>
    <x v="48"/>
    <x v="1"/>
    <x v="1"/>
    <x v="3"/>
    <n v="47"/>
    <n v="7"/>
    <n v="71153.070000000007"/>
    <n v="116660.82"/>
  </r>
  <r>
    <x v="2"/>
    <x v="2"/>
    <x v="27"/>
    <x v="1"/>
    <x v="1"/>
    <x v="0"/>
    <n v="0"/>
    <n v="1"/>
    <n v="866.1"/>
    <n v="866.1"/>
  </r>
  <r>
    <x v="1"/>
    <x v="30"/>
    <x v="16"/>
    <x v="2"/>
    <x v="1"/>
    <x v="3"/>
    <n v="4"/>
    <n v="1"/>
    <n v="1400"/>
    <n v="7408.86"/>
  </r>
  <r>
    <x v="5"/>
    <x v="32"/>
    <x v="31"/>
    <x v="1"/>
    <x v="1"/>
    <x v="1"/>
    <n v="0"/>
    <n v="1"/>
    <n v="1600"/>
    <n v="1600"/>
  </r>
  <r>
    <x v="2"/>
    <x v="51"/>
    <x v="51"/>
    <x v="1"/>
    <x v="1"/>
    <x v="1"/>
    <n v="370"/>
    <n v="68"/>
    <n v="728491.84"/>
    <n v="728491.84"/>
  </r>
  <r>
    <x v="6"/>
    <x v="28"/>
    <x v="49"/>
    <x v="1"/>
    <x v="1"/>
    <x v="1"/>
    <n v="1"/>
    <n v="1"/>
    <n v="4621"/>
    <n v="4621"/>
  </r>
  <r>
    <x v="6"/>
    <x v="58"/>
    <x v="47"/>
    <x v="3"/>
    <x v="1"/>
    <x v="1"/>
    <n v="28"/>
    <n v="1"/>
    <n v="102924.54"/>
    <n v="102924.54"/>
  </r>
  <r>
    <x v="2"/>
    <x v="66"/>
    <x v="24"/>
    <x v="1"/>
    <x v="1"/>
    <x v="2"/>
    <n v="2"/>
    <n v="1"/>
    <n v="5810.62"/>
    <n v="6720.73"/>
  </r>
  <r>
    <x v="5"/>
    <x v="57"/>
    <x v="47"/>
    <x v="2"/>
    <x v="1"/>
    <x v="3"/>
    <n v="2"/>
    <n v="2"/>
    <n v="7094.92"/>
    <n v="15697.04"/>
  </r>
  <r>
    <x v="6"/>
    <x v="22"/>
    <x v="20"/>
    <x v="1"/>
    <x v="1"/>
    <x v="0"/>
    <n v="62"/>
    <n v="21"/>
    <n v="136576.54999999999"/>
    <n v="178987.22"/>
  </r>
  <r>
    <x v="2"/>
    <x v="29"/>
    <x v="39"/>
    <x v="1"/>
    <x v="1"/>
    <x v="2"/>
    <n v="10"/>
    <n v="2"/>
    <n v="25540.67"/>
    <n v="25540.67"/>
  </r>
  <r>
    <x v="5"/>
    <x v="34"/>
    <x v="28"/>
    <x v="3"/>
    <x v="1"/>
    <x v="0"/>
    <n v="28"/>
    <n v="1"/>
    <n v="55227.99"/>
    <n v="55227.99"/>
  </r>
  <r>
    <x v="3"/>
    <x v="40"/>
    <x v="54"/>
    <x v="3"/>
    <x v="1"/>
    <x v="2"/>
    <n v="19"/>
    <n v="1"/>
    <n v="49647.48"/>
    <n v="49647.48"/>
  </r>
  <r>
    <x v="6"/>
    <x v="16"/>
    <x v="57"/>
    <x v="1"/>
    <x v="1"/>
    <x v="0"/>
    <n v="86"/>
    <n v="23"/>
    <n v="244479.98"/>
    <n v="244479.98"/>
  </r>
  <r>
    <x v="2"/>
    <x v="31"/>
    <x v="21"/>
    <x v="1"/>
    <x v="1"/>
    <x v="1"/>
    <n v="69"/>
    <n v="33"/>
    <n v="155350.38"/>
    <n v="155350.38"/>
  </r>
  <r>
    <x v="6"/>
    <x v="28"/>
    <x v="41"/>
    <x v="1"/>
    <x v="1"/>
    <x v="1"/>
    <n v="49"/>
    <n v="17"/>
    <n v="72634.06"/>
    <n v="72634.06"/>
  </r>
  <r>
    <x v="2"/>
    <x v="43"/>
    <x v="51"/>
    <x v="1"/>
    <x v="1"/>
    <x v="2"/>
    <n v="4"/>
    <n v="1"/>
    <n v="8172.04"/>
    <n v="9051.66"/>
  </r>
  <r>
    <x v="5"/>
    <x v="34"/>
    <x v="28"/>
    <x v="1"/>
    <x v="1"/>
    <x v="0"/>
    <n v="34"/>
    <n v="6"/>
    <n v="56553.14"/>
    <n v="74298.62"/>
  </r>
  <r>
    <x v="2"/>
    <x v="13"/>
    <x v="24"/>
    <x v="1"/>
    <x v="1"/>
    <x v="3"/>
    <n v="4"/>
    <n v="3"/>
    <n v="4016.07"/>
    <n v="47350.49"/>
  </r>
  <r>
    <x v="2"/>
    <x v="31"/>
    <x v="27"/>
    <x v="1"/>
    <x v="1"/>
    <x v="1"/>
    <n v="29"/>
    <n v="7"/>
    <n v="60704.69"/>
    <n v="60704.69"/>
  </r>
  <r>
    <x v="1"/>
    <x v="59"/>
    <x v="31"/>
    <x v="2"/>
    <x v="1"/>
    <x v="3"/>
    <n v="4"/>
    <n v="1"/>
    <n v="6432.48"/>
    <n v="6432.48"/>
  </r>
  <r>
    <x v="1"/>
    <x v="20"/>
    <x v="19"/>
    <x v="1"/>
    <x v="1"/>
    <x v="2"/>
    <n v="4"/>
    <n v="1"/>
    <n v="4200.1000000000004"/>
    <n v="4200.1000000000004"/>
  </r>
  <r>
    <x v="5"/>
    <x v="47"/>
    <x v="31"/>
    <x v="1"/>
    <x v="1"/>
    <x v="2"/>
    <n v="8"/>
    <n v="1"/>
    <n v="0"/>
    <n v="24006.94"/>
  </r>
  <r>
    <x v="2"/>
    <x v="43"/>
    <x v="2"/>
    <x v="1"/>
    <x v="1"/>
    <x v="1"/>
    <n v="7"/>
    <n v="3"/>
    <n v="24169.06"/>
    <n v="24169.06"/>
  </r>
  <r>
    <x v="2"/>
    <x v="29"/>
    <x v="6"/>
    <x v="1"/>
    <x v="1"/>
    <x v="3"/>
    <n v="90"/>
    <n v="5"/>
    <n v="95179.99"/>
    <n v="139786.94"/>
  </r>
  <r>
    <x v="2"/>
    <x v="29"/>
    <x v="6"/>
    <x v="1"/>
    <x v="1"/>
    <x v="0"/>
    <n v="8"/>
    <n v="6"/>
    <n v="18114.259999999998"/>
    <n v="18114.259999999998"/>
  </r>
  <r>
    <x v="6"/>
    <x v="58"/>
    <x v="56"/>
    <x v="1"/>
    <x v="1"/>
    <x v="0"/>
    <n v="4"/>
    <n v="1"/>
    <n v="2522.37"/>
    <n v="2522.37"/>
  </r>
  <r>
    <x v="1"/>
    <x v="42"/>
    <x v="40"/>
    <x v="2"/>
    <x v="1"/>
    <x v="3"/>
    <n v="13"/>
    <n v="3"/>
    <n v="43496.86"/>
    <n v="43496.86"/>
  </r>
  <r>
    <x v="6"/>
    <x v="50"/>
    <x v="32"/>
    <x v="2"/>
    <x v="1"/>
    <x v="3"/>
    <n v="1"/>
    <n v="1"/>
    <n v="3011.83"/>
    <n v="3011.83"/>
  </r>
  <r>
    <x v="3"/>
    <x v="10"/>
    <x v="8"/>
    <x v="2"/>
    <x v="1"/>
    <x v="3"/>
    <n v="3"/>
    <n v="1"/>
    <n v="4626.05"/>
    <n v="4626.05"/>
  </r>
  <r>
    <x v="5"/>
    <x v="14"/>
    <x v="11"/>
    <x v="1"/>
    <x v="1"/>
    <x v="1"/>
    <n v="13"/>
    <n v="6"/>
    <n v="24991.95"/>
    <n v="24991.95"/>
  </r>
  <r>
    <x v="1"/>
    <x v="52"/>
    <x v="4"/>
    <x v="1"/>
    <x v="1"/>
    <x v="1"/>
    <n v="0"/>
    <n v="2"/>
    <n v="21025.5"/>
    <n v="31561.91"/>
  </r>
  <r>
    <x v="6"/>
    <x v="63"/>
    <x v="1"/>
    <x v="1"/>
    <x v="1"/>
    <x v="1"/>
    <n v="5"/>
    <n v="1"/>
    <n v="15503.25"/>
    <n v="15503.25"/>
  </r>
  <r>
    <x v="5"/>
    <x v="36"/>
    <x v="53"/>
    <x v="1"/>
    <x v="1"/>
    <x v="0"/>
    <n v="47"/>
    <n v="13"/>
    <n v="55687.7"/>
    <n v="66389.240000000005"/>
  </r>
  <r>
    <x v="2"/>
    <x v="11"/>
    <x v="6"/>
    <x v="1"/>
    <x v="1"/>
    <x v="0"/>
    <n v="30"/>
    <n v="11"/>
    <n v="138325.01"/>
    <n v="138325.01"/>
  </r>
  <r>
    <x v="5"/>
    <x v="32"/>
    <x v="33"/>
    <x v="1"/>
    <x v="1"/>
    <x v="2"/>
    <n v="43"/>
    <n v="6"/>
    <n v="86607.45"/>
    <n v="105691.57"/>
  </r>
  <r>
    <x v="2"/>
    <x v="13"/>
    <x v="24"/>
    <x v="2"/>
    <x v="1"/>
    <x v="3"/>
    <n v="27"/>
    <n v="6"/>
    <n v="6902.13"/>
    <n v="97483.03"/>
  </r>
  <r>
    <x v="2"/>
    <x v="51"/>
    <x v="51"/>
    <x v="3"/>
    <x v="1"/>
    <x v="1"/>
    <n v="12"/>
    <n v="1"/>
    <n v="18815.04"/>
    <n v="18815.04"/>
  </r>
  <r>
    <x v="6"/>
    <x v="63"/>
    <x v="7"/>
    <x v="1"/>
    <x v="1"/>
    <x v="1"/>
    <n v="4"/>
    <n v="1"/>
    <n v="6795.74"/>
    <n v="6795.74"/>
  </r>
  <r>
    <x v="3"/>
    <x v="3"/>
    <x v="9"/>
    <x v="3"/>
    <x v="1"/>
    <x v="1"/>
    <n v="44"/>
    <n v="2"/>
    <n v="81296.7"/>
    <n v="81296.7"/>
  </r>
  <r>
    <x v="6"/>
    <x v="22"/>
    <x v="30"/>
    <x v="1"/>
    <x v="1"/>
    <x v="3"/>
    <n v="7"/>
    <n v="3"/>
    <n v="14489.64"/>
    <n v="14489.64"/>
  </r>
  <r>
    <x v="5"/>
    <x v="36"/>
    <x v="39"/>
    <x v="1"/>
    <x v="1"/>
    <x v="1"/>
    <n v="205"/>
    <n v="29"/>
    <n v="429715.38"/>
    <n v="429715.38"/>
  </r>
  <r>
    <x v="6"/>
    <x v="16"/>
    <x v="43"/>
    <x v="1"/>
    <x v="1"/>
    <x v="2"/>
    <n v="2"/>
    <n v="1"/>
    <n v="2301.39"/>
    <n v="2301.39"/>
  </r>
  <r>
    <x v="0"/>
    <x v="39"/>
    <x v="29"/>
    <x v="1"/>
    <x v="1"/>
    <x v="0"/>
    <n v="20"/>
    <n v="7"/>
    <n v="34918.42"/>
    <n v="34918.42"/>
  </r>
  <r>
    <x v="3"/>
    <x v="40"/>
    <x v="4"/>
    <x v="1"/>
    <x v="1"/>
    <x v="0"/>
    <n v="43"/>
    <n v="2"/>
    <n v="76568.399999999994"/>
    <n v="76568.399999999994"/>
  </r>
  <r>
    <x v="2"/>
    <x v="13"/>
    <x v="12"/>
    <x v="1"/>
    <x v="1"/>
    <x v="1"/>
    <n v="3"/>
    <n v="1"/>
    <n v="3813.19"/>
    <n v="3813.19"/>
  </r>
  <r>
    <x v="2"/>
    <x v="43"/>
    <x v="2"/>
    <x v="1"/>
    <x v="1"/>
    <x v="2"/>
    <n v="21"/>
    <n v="3"/>
    <n v="17678.04"/>
    <n v="24669.4"/>
  </r>
  <r>
    <x v="5"/>
    <x v="62"/>
    <x v="52"/>
    <x v="1"/>
    <x v="1"/>
    <x v="1"/>
    <n v="472"/>
    <n v="108"/>
    <n v="925380.28"/>
    <n v="925380.28"/>
  </r>
  <r>
    <x v="3"/>
    <x v="23"/>
    <x v="19"/>
    <x v="1"/>
    <x v="1"/>
    <x v="1"/>
    <n v="152"/>
    <n v="28"/>
    <n v="413858.76"/>
    <n v="413858.76"/>
  </r>
  <r>
    <x v="3"/>
    <x v="8"/>
    <x v="54"/>
    <x v="2"/>
    <x v="1"/>
    <x v="3"/>
    <n v="47"/>
    <n v="15"/>
    <n v="112760.6"/>
    <n v="112760.6"/>
  </r>
  <r>
    <x v="6"/>
    <x v="49"/>
    <x v="36"/>
    <x v="1"/>
    <x v="1"/>
    <x v="1"/>
    <n v="127"/>
    <n v="18"/>
    <n v="281160.5"/>
    <n v="281160.5"/>
  </r>
  <r>
    <x v="6"/>
    <x v="54"/>
    <x v="56"/>
    <x v="1"/>
    <x v="1"/>
    <x v="1"/>
    <n v="43"/>
    <n v="6"/>
    <n v="135164.97"/>
    <n v="135164.97"/>
  </r>
  <r>
    <x v="4"/>
    <x v="12"/>
    <x v="6"/>
    <x v="1"/>
    <x v="1"/>
    <x v="2"/>
    <n v="2"/>
    <n v="1"/>
    <n v="1316"/>
    <n v="7443.74"/>
  </r>
  <r>
    <x v="0"/>
    <x v="39"/>
    <x v="0"/>
    <x v="1"/>
    <x v="1"/>
    <x v="1"/>
    <n v="17"/>
    <n v="4"/>
    <n v="18731.23"/>
    <n v="27845.8"/>
  </r>
  <r>
    <x v="5"/>
    <x v="34"/>
    <x v="22"/>
    <x v="1"/>
    <x v="1"/>
    <x v="3"/>
    <n v="0"/>
    <n v="1"/>
    <n v="2514.37"/>
    <n v="2514.37"/>
  </r>
  <r>
    <x v="1"/>
    <x v="52"/>
    <x v="35"/>
    <x v="1"/>
    <x v="1"/>
    <x v="1"/>
    <n v="98"/>
    <n v="13"/>
    <n v="134936.25"/>
    <n v="134936.25"/>
  </r>
  <r>
    <x v="6"/>
    <x v="26"/>
    <x v="31"/>
    <x v="2"/>
    <x v="1"/>
    <x v="3"/>
    <n v="3"/>
    <n v="1"/>
    <n v="0"/>
    <n v="14045.42"/>
  </r>
  <r>
    <x v="4"/>
    <x v="71"/>
    <x v="24"/>
    <x v="1"/>
    <x v="1"/>
    <x v="1"/>
    <n v="107"/>
    <n v="1"/>
    <n v="45080"/>
    <n v="45080"/>
  </r>
  <r>
    <x v="5"/>
    <x v="62"/>
    <x v="33"/>
    <x v="1"/>
    <x v="1"/>
    <x v="2"/>
    <n v="7"/>
    <n v="1"/>
    <n v="11041.89"/>
    <n v="11041.89"/>
  </r>
  <r>
    <x v="5"/>
    <x v="36"/>
    <x v="14"/>
    <x v="1"/>
    <x v="1"/>
    <x v="0"/>
    <n v="3"/>
    <n v="1"/>
    <n v="1121.0999999999999"/>
    <n v="1121.0999999999999"/>
  </r>
  <r>
    <x v="1"/>
    <x v="59"/>
    <x v="58"/>
    <x v="1"/>
    <x v="1"/>
    <x v="1"/>
    <n v="3"/>
    <n v="1"/>
    <n v="821.09"/>
    <n v="821.09"/>
  </r>
  <r>
    <x v="1"/>
    <x v="25"/>
    <x v="49"/>
    <x v="2"/>
    <x v="1"/>
    <x v="3"/>
    <n v="17"/>
    <n v="4"/>
    <n v="54558.65"/>
    <n v="54558.65"/>
  </r>
  <r>
    <x v="5"/>
    <x v="36"/>
    <x v="33"/>
    <x v="1"/>
    <x v="1"/>
    <x v="0"/>
    <n v="0"/>
    <n v="1"/>
    <n v="3587.08"/>
    <n v="3587.08"/>
  </r>
  <r>
    <x v="4"/>
    <x v="44"/>
    <x v="6"/>
    <x v="1"/>
    <x v="1"/>
    <x v="2"/>
    <n v="3"/>
    <n v="1"/>
    <n v="1316"/>
    <n v="1316"/>
  </r>
  <r>
    <x v="2"/>
    <x v="11"/>
    <x v="23"/>
    <x v="1"/>
    <x v="1"/>
    <x v="0"/>
    <n v="30"/>
    <n v="10"/>
    <n v="72076.5"/>
    <n v="72076.5"/>
  </r>
  <r>
    <x v="6"/>
    <x v="16"/>
    <x v="31"/>
    <x v="2"/>
    <x v="1"/>
    <x v="3"/>
    <n v="2"/>
    <n v="1"/>
    <n v="0"/>
    <n v="4783.8599999999997"/>
  </r>
  <r>
    <x v="6"/>
    <x v="54"/>
    <x v="7"/>
    <x v="1"/>
    <x v="1"/>
    <x v="1"/>
    <n v="6"/>
    <n v="2"/>
    <n v="37679.82"/>
    <n v="37679.82"/>
  </r>
  <r>
    <x v="7"/>
    <x v="74"/>
    <x v="23"/>
    <x v="1"/>
    <x v="1"/>
    <x v="0"/>
    <n v="1"/>
    <n v="1"/>
    <n v="2165.5300000000002"/>
    <n v="6551.76"/>
  </r>
  <r>
    <x v="6"/>
    <x v="53"/>
    <x v="43"/>
    <x v="1"/>
    <x v="1"/>
    <x v="2"/>
    <n v="26"/>
    <n v="2"/>
    <n v="38041.019999999997"/>
    <n v="38041.019999999997"/>
  </r>
  <r>
    <x v="2"/>
    <x v="13"/>
    <x v="12"/>
    <x v="1"/>
    <x v="1"/>
    <x v="2"/>
    <n v="37"/>
    <n v="2"/>
    <n v="73523.95"/>
    <n v="73523.95"/>
  </r>
  <r>
    <x v="2"/>
    <x v="75"/>
    <x v="23"/>
    <x v="1"/>
    <x v="1"/>
    <x v="3"/>
    <n v="13"/>
    <n v="2"/>
    <n v="13357.48"/>
    <n v="78739.61"/>
  </r>
  <r>
    <x v="6"/>
    <x v="50"/>
    <x v="47"/>
    <x v="1"/>
    <x v="1"/>
    <x v="0"/>
    <n v="8"/>
    <n v="4"/>
    <n v="39748.639999999999"/>
    <n v="47015.74"/>
  </r>
  <r>
    <x v="6"/>
    <x v="63"/>
    <x v="18"/>
    <x v="1"/>
    <x v="1"/>
    <x v="3"/>
    <n v="3"/>
    <n v="2"/>
    <n v="0"/>
    <n v="37373.4"/>
  </r>
  <r>
    <x v="2"/>
    <x v="27"/>
    <x v="6"/>
    <x v="1"/>
    <x v="1"/>
    <x v="1"/>
    <n v="0"/>
    <n v="1"/>
    <n v="117479.89"/>
    <n v="117479.89"/>
  </r>
  <r>
    <x v="2"/>
    <x v="27"/>
    <x v="23"/>
    <x v="1"/>
    <x v="1"/>
    <x v="3"/>
    <n v="6"/>
    <n v="1"/>
    <n v="1340"/>
    <n v="62617.09"/>
  </r>
  <r>
    <x v="3"/>
    <x v="8"/>
    <x v="4"/>
    <x v="1"/>
    <x v="1"/>
    <x v="1"/>
    <n v="76"/>
    <n v="10"/>
    <n v="80902.37"/>
    <n v="203869.28"/>
  </r>
  <r>
    <x v="5"/>
    <x v="62"/>
    <x v="11"/>
    <x v="1"/>
    <x v="1"/>
    <x v="2"/>
    <n v="46"/>
    <n v="4"/>
    <n v="93627.04"/>
    <n v="113979.15"/>
  </r>
  <r>
    <x v="6"/>
    <x v="50"/>
    <x v="32"/>
    <x v="1"/>
    <x v="1"/>
    <x v="0"/>
    <n v="2"/>
    <n v="1"/>
    <n v="4451.9399999999996"/>
    <n v="4451.9399999999996"/>
  </r>
  <r>
    <x v="5"/>
    <x v="62"/>
    <x v="28"/>
    <x v="1"/>
    <x v="1"/>
    <x v="1"/>
    <n v="3"/>
    <n v="1"/>
    <n v="4995.3500000000004"/>
    <n v="4995.3500000000004"/>
  </r>
  <r>
    <x v="2"/>
    <x v="29"/>
    <x v="27"/>
    <x v="1"/>
    <x v="1"/>
    <x v="1"/>
    <n v="490"/>
    <n v="84"/>
    <n v="1344874.8"/>
    <n v="1344874.8"/>
  </r>
  <r>
    <x v="1"/>
    <x v="35"/>
    <x v="30"/>
    <x v="1"/>
    <x v="1"/>
    <x v="2"/>
    <n v="69"/>
    <n v="22"/>
    <n v="261353.77"/>
    <n v="261353.77"/>
  </r>
  <r>
    <x v="1"/>
    <x v="30"/>
    <x v="16"/>
    <x v="1"/>
    <x v="1"/>
    <x v="3"/>
    <n v="13"/>
    <n v="2"/>
    <n v="32653.47"/>
    <n v="52653.57"/>
  </r>
  <r>
    <x v="5"/>
    <x v="37"/>
    <x v="12"/>
    <x v="1"/>
    <x v="1"/>
    <x v="2"/>
    <n v="159"/>
    <n v="16"/>
    <n v="225479.18"/>
    <n v="225479.18"/>
  </r>
  <r>
    <x v="0"/>
    <x v="39"/>
    <x v="29"/>
    <x v="1"/>
    <x v="1"/>
    <x v="2"/>
    <n v="9"/>
    <n v="1"/>
    <n v="5857.12"/>
    <n v="5857.12"/>
  </r>
  <r>
    <x v="6"/>
    <x v="54"/>
    <x v="57"/>
    <x v="1"/>
    <x v="1"/>
    <x v="2"/>
    <n v="5"/>
    <n v="4"/>
    <n v="6770.02"/>
    <n v="6770.02"/>
  </r>
  <r>
    <x v="1"/>
    <x v="35"/>
    <x v="49"/>
    <x v="1"/>
    <x v="1"/>
    <x v="2"/>
    <n v="22"/>
    <n v="7"/>
    <n v="19293.12"/>
    <n v="66443.48"/>
  </r>
  <r>
    <x v="2"/>
    <x v="11"/>
    <x v="6"/>
    <x v="1"/>
    <x v="1"/>
    <x v="2"/>
    <n v="16"/>
    <n v="2"/>
    <n v="28354.71"/>
    <n v="37850.339999999997"/>
  </r>
  <r>
    <x v="6"/>
    <x v="16"/>
    <x v="57"/>
    <x v="1"/>
    <x v="1"/>
    <x v="2"/>
    <n v="12"/>
    <n v="5"/>
    <n v="24827.32"/>
    <n v="24827.32"/>
  </r>
  <r>
    <x v="6"/>
    <x v="50"/>
    <x v="37"/>
    <x v="1"/>
    <x v="1"/>
    <x v="3"/>
    <n v="18"/>
    <n v="4"/>
    <n v="37828.25"/>
    <n v="49286.09"/>
  </r>
  <r>
    <x v="6"/>
    <x v="45"/>
    <x v="18"/>
    <x v="3"/>
    <x v="1"/>
    <x v="2"/>
    <n v="10"/>
    <n v="1"/>
    <n v="0"/>
    <n v="21148.82"/>
  </r>
  <r>
    <x v="6"/>
    <x v="45"/>
    <x v="20"/>
    <x v="1"/>
    <x v="1"/>
    <x v="3"/>
    <n v="17"/>
    <n v="4"/>
    <n v="51281.58"/>
    <n v="51281.58"/>
  </r>
  <r>
    <x v="2"/>
    <x v="51"/>
    <x v="7"/>
    <x v="1"/>
    <x v="1"/>
    <x v="2"/>
    <n v="0"/>
    <n v="2"/>
    <n v="73615.69"/>
    <n v="73615.69"/>
  </r>
  <r>
    <x v="1"/>
    <x v="20"/>
    <x v="50"/>
    <x v="1"/>
    <x v="1"/>
    <x v="2"/>
    <n v="0"/>
    <n v="1"/>
    <n v="0"/>
    <n v="26124.3"/>
  </r>
  <r>
    <x v="1"/>
    <x v="52"/>
    <x v="7"/>
    <x v="2"/>
    <x v="1"/>
    <x v="3"/>
    <n v="42"/>
    <n v="10"/>
    <n v="101269.88"/>
    <n v="136834.70000000001"/>
  </r>
  <r>
    <x v="3"/>
    <x v="5"/>
    <x v="34"/>
    <x v="1"/>
    <x v="1"/>
    <x v="2"/>
    <n v="208"/>
    <n v="46"/>
    <n v="355031.6"/>
    <n v="506432.78"/>
  </r>
  <r>
    <x v="2"/>
    <x v="31"/>
    <x v="2"/>
    <x v="1"/>
    <x v="1"/>
    <x v="0"/>
    <n v="12"/>
    <n v="5"/>
    <n v="17976.13"/>
    <n v="17976.13"/>
  </r>
  <r>
    <x v="1"/>
    <x v="38"/>
    <x v="25"/>
    <x v="1"/>
    <x v="1"/>
    <x v="1"/>
    <n v="32"/>
    <n v="5"/>
    <n v="58528.02"/>
    <n v="58528.02"/>
  </r>
  <r>
    <x v="6"/>
    <x v="22"/>
    <x v="35"/>
    <x v="1"/>
    <x v="1"/>
    <x v="1"/>
    <n v="2"/>
    <n v="1"/>
    <n v="4771.3599999999997"/>
    <n v="4771.3599999999997"/>
  </r>
  <r>
    <x v="1"/>
    <x v="42"/>
    <x v="40"/>
    <x v="1"/>
    <x v="1"/>
    <x v="0"/>
    <n v="64"/>
    <n v="15"/>
    <n v="109506.43"/>
    <n v="109506.43"/>
  </r>
  <r>
    <x v="3"/>
    <x v="10"/>
    <x v="29"/>
    <x v="2"/>
    <x v="1"/>
    <x v="3"/>
    <n v="50"/>
    <n v="9"/>
    <n v="35028"/>
    <n v="153099.10999999999"/>
  </r>
  <r>
    <x v="5"/>
    <x v="47"/>
    <x v="33"/>
    <x v="1"/>
    <x v="1"/>
    <x v="2"/>
    <n v="54"/>
    <n v="16"/>
    <n v="99600.34"/>
    <n v="108676.34"/>
  </r>
  <r>
    <x v="6"/>
    <x v="49"/>
    <x v="30"/>
    <x v="1"/>
    <x v="1"/>
    <x v="2"/>
    <n v="2"/>
    <n v="2"/>
    <n v="112092.63"/>
    <n v="112092.63"/>
  </r>
  <r>
    <x v="5"/>
    <x v="19"/>
    <x v="12"/>
    <x v="1"/>
    <x v="1"/>
    <x v="2"/>
    <n v="100"/>
    <n v="11"/>
    <n v="129961.47"/>
    <n v="185707.01"/>
  </r>
  <r>
    <x v="6"/>
    <x v="58"/>
    <x v="47"/>
    <x v="2"/>
    <x v="1"/>
    <x v="3"/>
    <n v="18"/>
    <n v="3"/>
    <n v="16894.009999999998"/>
    <n v="24017.38"/>
  </r>
  <r>
    <x v="2"/>
    <x v="11"/>
    <x v="24"/>
    <x v="1"/>
    <x v="1"/>
    <x v="1"/>
    <n v="5"/>
    <n v="3"/>
    <n v="8185.41"/>
    <n v="8185.41"/>
  </r>
  <r>
    <x v="2"/>
    <x v="7"/>
    <x v="27"/>
    <x v="1"/>
    <x v="1"/>
    <x v="0"/>
    <n v="6"/>
    <n v="1"/>
    <n v="1316"/>
    <n v="7177.42"/>
  </r>
  <r>
    <x v="5"/>
    <x v="36"/>
    <x v="28"/>
    <x v="1"/>
    <x v="1"/>
    <x v="0"/>
    <n v="46"/>
    <n v="1"/>
    <n v="306317.78999999998"/>
    <n v="306317.78999999998"/>
  </r>
  <r>
    <x v="1"/>
    <x v="52"/>
    <x v="26"/>
    <x v="2"/>
    <x v="1"/>
    <x v="3"/>
    <n v="3"/>
    <n v="1"/>
    <n v="0"/>
    <n v="9136.91"/>
  </r>
  <r>
    <x v="5"/>
    <x v="36"/>
    <x v="39"/>
    <x v="1"/>
    <x v="1"/>
    <x v="0"/>
    <n v="10"/>
    <n v="4"/>
    <n v="18999.349999999999"/>
    <n v="18999.349999999999"/>
  </r>
  <r>
    <x v="6"/>
    <x v="67"/>
    <x v="14"/>
    <x v="1"/>
    <x v="1"/>
    <x v="1"/>
    <n v="317"/>
    <n v="90"/>
    <n v="730277.37"/>
    <n v="730277.37"/>
  </r>
  <r>
    <x v="0"/>
    <x v="21"/>
    <x v="8"/>
    <x v="1"/>
    <x v="1"/>
    <x v="0"/>
    <n v="153"/>
    <n v="19"/>
    <n v="338071.16"/>
    <n v="348366.99"/>
  </r>
  <r>
    <x v="2"/>
    <x v="7"/>
    <x v="42"/>
    <x v="1"/>
    <x v="1"/>
    <x v="1"/>
    <n v="14"/>
    <n v="9"/>
    <n v="33124.870000000003"/>
    <n v="33124.870000000003"/>
  </r>
  <r>
    <x v="5"/>
    <x v="62"/>
    <x v="22"/>
    <x v="1"/>
    <x v="1"/>
    <x v="1"/>
    <n v="6"/>
    <n v="1"/>
    <n v="6781.26"/>
    <n v="6781.26"/>
  </r>
  <r>
    <x v="2"/>
    <x v="43"/>
    <x v="2"/>
    <x v="1"/>
    <x v="1"/>
    <x v="0"/>
    <n v="10"/>
    <n v="5"/>
    <n v="42930.64"/>
    <n v="50599.26"/>
  </r>
  <r>
    <x v="1"/>
    <x v="38"/>
    <x v="17"/>
    <x v="4"/>
    <x v="1"/>
    <x v="3"/>
    <n v="17"/>
    <n v="1"/>
    <n v="1300"/>
    <n v="14295"/>
  </r>
  <r>
    <x v="3"/>
    <x v="5"/>
    <x v="50"/>
    <x v="2"/>
    <x v="1"/>
    <x v="3"/>
    <n v="19"/>
    <n v="4"/>
    <n v="35847.89"/>
    <n v="61057.31"/>
  </r>
  <r>
    <x v="3"/>
    <x v="40"/>
    <x v="34"/>
    <x v="1"/>
    <x v="1"/>
    <x v="2"/>
    <n v="12"/>
    <n v="2"/>
    <n v="11761.32"/>
    <n v="17728.03"/>
  </r>
  <r>
    <x v="3"/>
    <x v="8"/>
    <x v="50"/>
    <x v="1"/>
    <x v="1"/>
    <x v="1"/>
    <n v="14"/>
    <n v="2"/>
    <n v="22091.32"/>
    <n v="37027.58"/>
  </r>
  <r>
    <x v="1"/>
    <x v="9"/>
    <x v="19"/>
    <x v="2"/>
    <x v="1"/>
    <x v="3"/>
    <n v="30"/>
    <n v="8"/>
    <n v="41513.839999999997"/>
    <n v="73992.160000000003"/>
  </r>
  <r>
    <x v="3"/>
    <x v="3"/>
    <x v="19"/>
    <x v="2"/>
    <x v="1"/>
    <x v="3"/>
    <n v="83"/>
    <n v="9"/>
    <n v="191741.82"/>
    <n v="202401.52"/>
  </r>
  <r>
    <x v="5"/>
    <x v="32"/>
    <x v="28"/>
    <x v="1"/>
    <x v="1"/>
    <x v="2"/>
    <n v="36"/>
    <n v="7"/>
    <n v="68359.92"/>
    <n v="68359.92"/>
  </r>
  <r>
    <x v="1"/>
    <x v="20"/>
    <x v="16"/>
    <x v="1"/>
    <x v="1"/>
    <x v="1"/>
    <n v="12"/>
    <n v="3"/>
    <n v="21378.23"/>
    <n v="21378.23"/>
  </r>
  <r>
    <x v="5"/>
    <x v="19"/>
    <x v="52"/>
    <x v="1"/>
    <x v="1"/>
    <x v="0"/>
    <n v="24"/>
    <n v="3"/>
    <n v="39571.480000000003"/>
    <n v="44660.94"/>
  </r>
  <r>
    <x v="3"/>
    <x v="3"/>
    <x v="3"/>
    <x v="1"/>
    <x v="1"/>
    <x v="1"/>
    <n v="29"/>
    <n v="9"/>
    <n v="52803.51"/>
    <n v="110606.12"/>
  </r>
  <r>
    <x v="2"/>
    <x v="31"/>
    <x v="45"/>
    <x v="1"/>
    <x v="1"/>
    <x v="3"/>
    <n v="0"/>
    <n v="1"/>
    <n v="0"/>
    <n v="8950.7800000000007"/>
  </r>
  <r>
    <x v="2"/>
    <x v="27"/>
    <x v="23"/>
    <x v="1"/>
    <x v="1"/>
    <x v="2"/>
    <n v="13"/>
    <n v="3"/>
    <n v="2879.3"/>
    <n v="36741.99"/>
  </r>
  <r>
    <x v="3"/>
    <x v="65"/>
    <x v="4"/>
    <x v="1"/>
    <x v="1"/>
    <x v="2"/>
    <n v="2"/>
    <n v="1"/>
    <n v="6895.87"/>
    <n v="6895.87"/>
  </r>
  <r>
    <x v="1"/>
    <x v="1"/>
    <x v="7"/>
    <x v="1"/>
    <x v="1"/>
    <x v="3"/>
    <n v="2"/>
    <n v="2"/>
    <n v="4667.29"/>
    <n v="4667.29"/>
  </r>
  <r>
    <x v="1"/>
    <x v="59"/>
    <x v="17"/>
    <x v="2"/>
    <x v="1"/>
    <x v="3"/>
    <n v="22"/>
    <n v="5"/>
    <n v="10841.49"/>
    <n v="120747.53"/>
  </r>
  <r>
    <x v="3"/>
    <x v="65"/>
    <x v="54"/>
    <x v="1"/>
    <x v="1"/>
    <x v="1"/>
    <n v="23"/>
    <n v="8"/>
    <n v="49885.37"/>
    <n v="49885.37"/>
  </r>
  <r>
    <x v="2"/>
    <x v="11"/>
    <x v="6"/>
    <x v="1"/>
    <x v="1"/>
    <x v="1"/>
    <n v="19"/>
    <n v="5"/>
    <n v="40851.82"/>
    <n v="40851.82"/>
  </r>
  <r>
    <x v="1"/>
    <x v="30"/>
    <x v="5"/>
    <x v="1"/>
    <x v="1"/>
    <x v="3"/>
    <n v="0"/>
    <n v="1"/>
    <n v="0"/>
    <n v="20000.099999999999"/>
  </r>
  <r>
    <x v="3"/>
    <x v="5"/>
    <x v="4"/>
    <x v="1"/>
    <x v="1"/>
    <x v="1"/>
    <n v="328"/>
    <n v="72"/>
    <n v="845794.83"/>
    <n v="917509.21"/>
  </r>
  <r>
    <x v="2"/>
    <x v="43"/>
    <x v="21"/>
    <x v="1"/>
    <x v="1"/>
    <x v="1"/>
    <n v="9"/>
    <n v="4"/>
    <n v="42227.48"/>
    <n v="42227.48"/>
  </r>
  <r>
    <x v="2"/>
    <x v="31"/>
    <x v="21"/>
    <x v="1"/>
    <x v="1"/>
    <x v="3"/>
    <n v="2"/>
    <n v="1"/>
    <n v="3487.96"/>
    <n v="3487.96"/>
  </r>
  <r>
    <x v="6"/>
    <x v="28"/>
    <x v="18"/>
    <x v="1"/>
    <x v="1"/>
    <x v="3"/>
    <n v="23"/>
    <n v="2"/>
    <n v="37292.120000000003"/>
    <n v="37292.120000000003"/>
  </r>
  <r>
    <x v="5"/>
    <x v="32"/>
    <x v="32"/>
    <x v="2"/>
    <x v="1"/>
    <x v="3"/>
    <n v="4"/>
    <n v="2"/>
    <n v="1364"/>
    <n v="34452.379999999997"/>
  </r>
  <r>
    <x v="6"/>
    <x v="53"/>
    <x v="22"/>
    <x v="1"/>
    <x v="1"/>
    <x v="1"/>
    <n v="72"/>
    <n v="33"/>
    <n v="135246"/>
    <n v="135246"/>
  </r>
  <r>
    <x v="2"/>
    <x v="27"/>
    <x v="27"/>
    <x v="1"/>
    <x v="1"/>
    <x v="0"/>
    <n v="28"/>
    <n v="4"/>
    <n v="76144.210000000006"/>
    <n v="89233.48"/>
  </r>
  <r>
    <x v="2"/>
    <x v="11"/>
    <x v="45"/>
    <x v="1"/>
    <x v="1"/>
    <x v="2"/>
    <n v="5"/>
    <n v="2"/>
    <n v="10677"/>
    <n v="10677"/>
  </r>
  <r>
    <x v="1"/>
    <x v="9"/>
    <x v="9"/>
    <x v="1"/>
    <x v="1"/>
    <x v="3"/>
    <n v="1"/>
    <n v="1"/>
    <n v="2653.73"/>
    <n v="2653.73"/>
  </r>
  <r>
    <x v="5"/>
    <x v="14"/>
    <x v="52"/>
    <x v="1"/>
    <x v="1"/>
    <x v="1"/>
    <n v="176"/>
    <n v="30"/>
    <n v="360714.29"/>
    <n v="360714.29"/>
  </r>
  <r>
    <x v="3"/>
    <x v="48"/>
    <x v="15"/>
    <x v="1"/>
    <x v="1"/>
    <x v="3"/>
    <n v="2"/>
    <n v="1"/>
    <n v="0"/>
    <n v="14818.58"/>
  </r>
  <r>
    <x v="5"/>
    <x v="36"/>
    <x v="53"/>
    <x v="1"/>
    <x v="1"/>
    <x v="3"/>
    <n v="20"/>
    <n v="4"/>
    <n v="93165.81"/>
    <n v="113627.81"/>
  </r>
  <r>
    <x v="6"/>
    <x v="58"/>
    <x v="16"/>
    <x v="1"/>
    <x v="1"/>
    <x v="2"/>
    <n v="0"/>
    <n v="1"/>
    <n v="0"/>
    <n v="6802.64"/>
  </r>
  <r>
    <x v="3"/>
    <x v="5"/>
    <x v="34"/>
    <x v="1"/>
    <x v="1"/>
    <x v="1"/>
    <n v="200"/>
    <n v="29"/>
    <n v="246706.72"/>
    <n v="366471.61"/>
  </r>
  <r>
    <x v="0"/>
    <x v="21"/>
    <x v="38"/>
    <x v="1"/>
    <x v="1"/>
    <x v="0"/>
    <n v="8"/>
    <n v="1"/>
    <n v="5246.8"/>
    <n v="5246.8"/>
  </r>
  <r>
    <x v="2"/>
    <x v="6"/>
    <x v="6"/>
    <x v="1"/>
    <x v="1"/>
    <x v="2"/>
    <n v="29"/>
    <n v="2"/>
    <n v="51664.71"/>
    <n v="51664.71"/>
  </r>
  <r>
    <x v="6"/>
    <x v="49"/>
    <x v="56"/>
    <x v="1"/>
    <x v="1"/>
    <x v="0"/>
    <n v="26"/>
    <n v="13"/>
    <n v="56937.07"/>
    <n v="56937.07"/>
  </r>
  <r>
    <x v="5"/>
    <x v="32"/>
    <x v="22"/>
    <x v="1"/>
    <x v="1"/>
    <x v="2"/>
    <n v="7"/>
    <n v="2"/>
    <n v="3191.46"/>
    <n v="28812.65"/>
  </r>
  <r>
    <x v="2"/>
    <x v="2"/>
    <x v="24"/>
    <x v="1"/>
    <x v="1"/>
    <x v="2"/>
    <n v="7"/>
    <n v="1"/>
    <n v="0"/>
    <n v="47816.95"/>
  </r>
  <r>
    <x v="0"/>
    <x v="39"/>
    <x v="0"/>
    <x v="1"/>
    <x v="1"/>
    <x v="2"/>
    <n v="4"/>
    <n v="3"/>
    <n v="1134.18"/>
    <n v="18347.02"/>
  </r>
  <r>
    <x v="6"/>
    <x v="26"/>
    <x v="49"/>
    <x v="1"/>
    <x v="1"/>
    <x v="1"/>
    <n v="2"/>
    <n v="2"/>
    <n v="8916.33"/>
    <n v="8916.33"/>
  </r>
  <r>
    <x v="5"/>
    <x v="19"/>
    <x v="52"/>
    <x v="1"/>
    <x v="1"/>
    <x v="3"/>
    <n v="0"/>
    <n v="1"/>
    <n v="14235.05"/>
    <n v="15893.62"/>
  </r>
  <r>
    <x v="5"/>
    <x v="36"/>
    <x v="28"/>
    <x v="1"/>
    <x v="1"/>
    <x v="2"/>
    <n v="5"/>
    <n v="2"/>
    <n v="1134.18"/>
    <n v="6887.99"/>
  </r>
  <r>
    <x v="5"/>
    <x v="47"/>
    <x v="32"/>
    <x v="1"/>
    <x v="1"/>
    <x v="0"/>
    <n v="1"/>
    <n v="1"/>
    <n v="7355.39"/>
    <n v="7826.83"/>
  </r>
  <r>
    <x v="1"/>
    <x v="59"/>
    <x v="17"/>
    <x v="1"/>
    <x v="1"/>
    <x v="1"/>
    <n v="154"/>
    <n v="31"/>
    <n v="349266.9"/>
    <n v="349266.9"/>
  </r>
  <r>
    <x v="2"/>
    <x v="43"/>
    <x v="42"/>
    <x v="1"/>
    <x v="1"/>
    <x v="2"/>
    <n v="9"/>
    <n v="5"/>
    <n v="16438.3"/>
    <n v="35837.69"/>
  </r>
  <r>
    <x v="3"/>
    <x v="65"/>
    <x v="13"/>
    <x v="1"/>
    <x v="1"/>
    <x v="0"/>
    <n v="41"/>
    <n v="11"/>
    <n v="82957.05"/>
    <n v="82957.05"/>
  </r>
  <r>
    <x v="1"/>
    <x v="52"/>
    <x v="13"/>
    <x v="1"/>
    <x v="1"/>
    <x v="2"/>
    <n v="2"/>
    <n v="1"/>
    <n v="692.85"/>
    <n v="692.85"/>
  </r>
  <r>
    <x v="4"/>
    <x v="76"/>
    <x v="2"/>
    <x v="1"/>
    <x v="1"/>
    <x v="3"/>
    <n v="5"/>
    <n v="1"/>
    <n v="9736.64"/>
    <n v="9736.64"/>
  </r>
  <r>
    <x v="3"/>
    <x v="48"/>
    <x v="29"/>
    <x v="2"/>
    <x v="1"/>
    <x v="3"/>
    <n v="1"/>
    <n v="1"/>
    <n v="0"/>
    <n v="5458.3"/>
  </r>
  <r>
    <x v="2"/>
    <x v="27"/>
    <x v="24"/>
    <x v="1"/>
    <x v="1"/>
    <x v="0"/>
    <n v="0"/>
    <n v="2"/>
    <n v="46629.42"/>
    <n v="46629.42"/>
  </r>
  <r>
    <x v="6"/>
    <x v="26"/>
    <x v="26"/>
    <x v="1"/>
    <x v="1"/>
    <x v="2"/>
    <n v="2"/>
    <n v="1"/>
    <n v="2100.7199999999998"/>
    <n v="2100.7199999999998"/>
  </r>
  <r>
    <x v="2"/>
    <x v="13"/>
    <x v="19"/>
    <x v="1"/>
    <x v="1"/>
    <x v="2"/>
    <n v="0"/>
    <n v="1"/>
    <n v="1340"/>
    <n v="6529.37"/>
  </r>
  <r>
    <x v="6"/>
    <x v="58"/>
    <x v="43"/>
    <x v="2"/>
    <x v="1"/>
    <x v="3"/>
    <n v="48"/>
    <n v="13"/>
    <n v="137601.22"/>
    <n v="167885.82"/>
  </r>
  <r>
    <x v="5"/>
    <x v="62"/>
    <x v="52"/>
    <x v="1"/>
    <x v="1"/>
    <x v="2"/>
    <n v="74"/>
    <n v="11"/>
    <n v="124480.83"/>
    <n v="162532.16"/>
  </r>
  <r>
    <x v="3"/>
    <x v="41"/>
    <x v="8"/>
    <x v="1"/>
    <x v="1"/>
    <x v="1"/>
    <n v="20"/>
    <n v="6"/>
    <n v="41645.82"/>
    <n v="62792.86"/>
  </r>
  <r>
    <x v="1"/>
    <x v="59"/>
    <x v="31"/>
    <x v="1"/>
    <x v="1"/>
    <x v="1"/>
    <n v="33"/>
    <n v="13"/>
    <n v="55697.39"/>
    <n v="55697.39"/>
  </r>
  <r>
    <x v="5"/>
    <x v="15"/>
    <x v="11"/>
    <x v="1"/>
    <x v="1"/>
    <x v="2"/>
    <n v="34"/>
    <n v="5"/>
    <n v="131263.67999999999"/>
    <n v="131263.67999999999"/>
  </r>
  <r>
    <x v="5"/>
    <x v="37"/>
    <x v="39"/>
    <x v="1"/>
    <x v="1"/>
    <x v="1"/>
    <n v="7"/>
    <n v="2"/>
    <n v="3862.4"/>
    <n v="3862.4"/>
  </r>
  <r>
    <x v="2"/>
    <x v="6"/>
    <x v="23"/>
    <x v="1"/>
    <x v="1"/>
    <x v="1"/>
    <n v="14"/>
    <n v="4"/>
    <n v="20344.11"/>
    <n v="20344.11"/>
  </r>
  <r>
    <x v="5"/>
    <x v="24"/>
    <x v="28"/>
    <x v="2"/>
    <x v="1"/>
    <x v="3"/>
    <n v="0"/>
    <n v="1"/>
    <n v="141"/>
    <n v="35822.82"/>
  </r>
  <r>
    <x v="4"/>
    <x v="12"/>
    <x v="44"/>
    <x v="1"/>
    <x v="1"/>
    <x v="1"/>
    <n v="28"/>
    <n v="1"/>
    <n v="56372.84"/>
    <n v="56372.84"/>
  </r>
  <r>
    <x v="4"/>
    <x v="71"/>
    <x v="42"/>
    <x v="1"/>
    <x v="1"/>
    <x v="1"/>
    <n v="121"/>
    <n v="1"/>
    <n v="46189.52"/>
    <n v="46189.52"/>
  </r>
  <r>
    <x v="1"/>
    <x v="46"/>
    <x v="19"/>
    <x v="1"/>
    <x v="1"/>
    <x v="0"/>
    <n v="117"/>
    <n v="25"/>
    <n v="260173.34"/>
    <n v="260173.34"/>
  </r>
  <r>
    <x v="5"/>
    <x v="62"/>
    <x v="52"/>
    <x v="3"/>
    <x v="1"/>
    <x v="1"/>
    <n v="12"/>
    <n v="1"/>
    <n v="23358.55"/>
    <n v="23358.55"/>
  </r>
  <r>
    <x v="2"/>
    <x v="11"/>
    <x v="36"/>
    <x v="1"/>
    <x v="1"/>
    <x v="2"/>
    <n v="2"/>
    <n v="1"/>
    <n v="5859.92"/>
    <n v="5859.92"/>
  </r>
  <r>
    <x v="2"/>
    <x v="7"/>
    <x v="2"/>
    <x v="1"/>
    <x v="1"/>
    <x v="1"/>
    <n v="5"/>
    <n v="1"/>
    <n v="8501.01"/>
    <n v="8501.01"/>
  </r>
  <r>
    <x v="6"/>
    <x v="53"/>
    <x v="47"/>
    <x v="1"/>
    <x v="1"/>
    <x v="2"/>
    <n v="25"/>
    <n v="3"/>
    <n v="40609.5"/>
    <n v="40609.5"/>
  </r>
  <r>
    <x v="3"/>
    <x v="41"/>
    <x v="8"/>
    <x v="1"/>
    <x v="1"/>
    <x v="0"/>
    <n v="10"/>
    <n v="1"/>
    <n v="27924.93"/>
    <n v="27924.93"/>
  </r>
  <r>
    <x v="3"/>
    <x v="41"/>
    <x v="8"/>
    <x v="3"/>
    <x v="1"/>
    <x v="1"/>
    <n v="31"/>
    <n v="1"/>
    <n v="9458"/>
    <n v="94910.8"/>
  </r>
  <r>
    <x v="5"/>
    <x v="15"/>
    <x v="53"/>
    <x v="1"/>
    <x v="1"/>
    <x v="0"/>
    <n v="178"/>
    <n v="17"/>
    <n v="404666.35"/>
    <n v="430436.53"/>
  </r>
  <r>
    <x v="5"/>
    <x v="36"/>
    <x v="39"/>
    <x v="2"/>
    <x v="1"/>
    <x v="3"/>
    <n v="44"/>
    <n v="7"/>
    <n v="38653.410000000003"/>
    <n v="89924.07"/>
  </r>
  <r>
    <x v="3"/>
    <x v="48"/>
    <x v="54"/>
    <x v="2"/>
    <x v="1"/>
    <x v="3"/>
    <n v="6"/>
    <n v="1"/>
    <n v="6886.88"/>
    <n v="6886.88"/>
  </r>
  <r>
    <x v="3"/>
    <x v="4"/>
    <x v="55"/>
    <x v="1"/>
    <x v="1"/>
    <x v="0"/>
    <n v="2"/>
    <n v="1"/>
    <n v="3354.88"/>
    <n v="3354.88"/>
  </r>
  <r>
    <x v="3"/>
    <x v="4"/>
    <x v="34"/>
    <x v="1"/>
    <x v="1"/>
    <x v="1"/>
    <n v="478"/>
    <n v="98"/>
    <n v="977751.63"/>
    <n v="1088115.24"/>
  </r>
  <r>
    <x v="2"/>
    <x v="29"/>
    <x v="6"/>
    <x v="1"/>
    <x v="1"/>
    <x v="2"/>
    <n v="103"/>
    <n v="11"/>
    <n v="63150.75"/>
    <n v="444723.41"/>
  </r>
  <r>
    <x v="1"/>
    <x v="9"/>
    <x v="16"/>
    <x v="1"/>
    <x v="1"/>
    <x v="2"/>
    <n v="6"/>
    <n v="3"/>
    <n v="7787.01"/>
    <n v="7787.01"/>
  </r>
  <r>
    <x v="6"/>
    <x v="58"/>
    <x v="14"/>
    <x v="1"/>
    <x v="1"/>
    <x v="1"/>
    <n v="2"/>
    <n v="1"/>
    <n v="3333.87"/>
    <n v="3333.87"/>
  </r>
  <r>
    <x v="6"/>
    <x v="67"/>
    <x v="56"/>
    <x v="1"/>
    <x v="1"/>
    <x v="1"/>
    <n v="172"/>
    <n v="29"/>
    <n v="285992.05"/>
    <n v="285992.05"/>
  </r>
  <r>
    <x v="2"/>
    <x v="29"/>
    <x v="23"/>
    <x v="1"/>
    <x v="1"/>
    <x v="1"/>
    <n v="67"/>
    <n v="34"/>
    <n v="112532.31"/>
    <n v="112532.31"/>
  </r>
  <r>
    <x v="6"/>
    <x v="54"/>
    <x v="43"/>
    <x v="2"/>
    <x v="1"/>
    <x v="3"/>
    <n v="15"/>
    <n v="5"/>
    <n v="29316.560000000001"/>
    <n v="29316.560000000001"/>
  </r>
  <r>
    <x v="2"/>
    <x v="6"/>
    <x v="32"/>
    <x v="1"/>
    <x v="1"/>
    <x v="2"/>
    <n v="9"/>
    <n v="3"/>
    <n v="3244.89"/>
    <n v="3244.89"/>
  </r>
  <r>
    <x v="3"/>
    <x v="4"/>
    <x v="50"/>
    <x v="2"/>
    <x v="1"/>
    <x v="3"/>
    <n v="5"/>
    <n v="1"/>
    <n v="0"/>
    <n v="37347.03"/>
  </r>
  <r>
    <x v="1"/>
    <x v="1"/>
    <x v="3"/>
    <x v="1"/>
    <x v="1"/>
    <x v="3"/>
    <n v="0"/>
    <n v="1"/>
    <n v="0"/>
    <n v="70222.490000000005"/>
  </r>
  <r>
    <x v="1"/>
    <x v="9"/>
    <x v="58"/>
    <x v="3"/>
    <x v="1"/>
    <x v="1"/>
    <n v="28"/>
    <n v="2"/>
    <n v="52536.01"/>
    <n v="52536.01"/>
  </r>
  <r>
    <x v="3"/>
    <x v="5"/>
    <x v="55"/>
    <x v="1"/>
    <x v="1"/>
    <x v="3"/>
    <n v="3"/>
    <n v="2"/>
    <n v="692.85"/>
    <n v="8377.33"/>
  </r>
  <r>
    <x v="5"/>
    <x v="34"/>
    <x v="44"/>
    <x v="1"/>
    <x v="1"/>
    <x v="1"/>
    <n v="411"/>
    <n v="92"/>
    <n v="970124.26"/>
    <n v="970124.26"/>
  </r>
  <r>
    <x v="3"/>
    <x v="65"/>
    <x v="13"/>
    <x v="1"/>
    <x v="1"/>
    <x v="2"/>
    <n v="138"/>
    <n v="32"/>
    <n v="337863.32"/>
    <n v="337863.32"/>
  </r>
  <r>
    <x v="5"/>
    <x v="32"/>
    <x v="37"/>
    <x v="1"/>
    <x v="1"/>
    <x v="1"/>
    <n v="8"/>
    <n v="2"/>
    <n v="11077.55"/>
    <n v="11077.55"/>
  </r>
  <r>
    <x v="3"/>
    <x v="17"/>
    <x v="38"/>
    <x v="1"/>
    <x v="1"/>
    <x v="2"/>
    <n v="15"/>
    <n v="1"/>
    <n v="39398.61"/>
    <n v="39398.61"/>
  </r>
  <r>
    <x v="5"/>
    <x v="36"/>
    <x v="54"/>
    <x v="1"/>
    <x v="1"/>
    <x v="2"/>
    <n v="0"/>
    <n v="1"/>
    <n v="0"/>
    <n v="4740.04"/>
  </r>
  <r>
    <x v="3"/>
    <x v="10"/>
    <x v="55"/>
    <x v="1"/>
    <x v="1"/>
    <x v="1"/>
    <n v="183"/>
    <n v="57"/>
    <n v="443820.74"/>
    <n v="475267.89"/>
  </r>
  <r>
    <x v="6"/>
    <x v="26"/>
    <x v="18"/>
    <x v="1"/>
    <x v="1"/>
    <x v="2"/>
    <n v="141"/>
    <n v="21"/>
    <n v="323803.74"/>
    <n v="323803.74"/>
  </r>
  <r>
    <x v="2"/>
    <x v="66"/>
    <x v="32"/>
    <x v="1"/>
    <x v="1"/>
    <x v="2"/>
    <n v="3"/>
    <n v="1"/>
    <n v="1078.67"/>
    <n v="1078.67"/>
  </r>
  <r>
    <x v="2"/>
    <x v="51"/>
    <x v="45"/>
    <x v="1"/>
    <x v="1"/>
    <x v="2"/>
    <n v="1"/>
    <n v="1"/>
    <n v="692.85"/>
    <n v="692.85"/>
  </r>
  <r>
    <x v="3"/>
    <x v="48"/>
    <x v="55"/>
    <x v="1"/>
    <x v="1"/>
    <x v="1"/>
    <n v="4"/>
    <n v="2"/>
    <n v="11467.48"/>
    <n v="24989.47"/>
  </r>
  <r>
    <x v="4"/>
    <x v="12"/>
    <x v="21"/>
    <x v="1"/>
    <x v="1"/>
    <x v="1"/>
    <n v="3"/>
    <n v="1"/>
    <n v="1316"/>
    <n v="1316"/>
  </r>
  <r>
    <x v="2"/>
    <x v="11"/>
    <x v="48"/>
    <x v="1"/>
    <x v="1"/>
    <x v="1"/>
    <n v="4"/>
    <n v="1"/>
    <n v="5533.75"/>
    <n v="5533.75"/>
  </r>
  <r>
    <x v="2"/>
    <x v="13"/>
    <x v="45"/>
    <x v="1"/>
    <x v="1"/>
    <x v="2"/>
    <n v="3"/>
    <n v="2"/>
    <n v="3130.9"/>
    <n v="10500.46"/>
  </r>
  <r>
    <x v="6"/>
    <x v="45"/>
    <x v="20"/>
    <x v="1"/>
    <x v="1"/>
    <x v="1"/>
    <n v="17"/>
    <n v="2"/>
    <n v="29035.39"/>
    <n v="29035.39"/>
  </r>
  <r>
    <x v="2"/>
    <x v="11"/>
    <x v="7"/>
    <x v="1"/>
    <x v="1"/>
    <x v="2"/>
    <n v="0"/>
    <n v="1"/>
    <n v="212792.24"/>
    <n v="212792.24"/>
  </r>
  <r>
    <x v="1"/>
    <x v="46"/>
    <x v="13"/>
    <x v="2"/>
    <x v="1"/>
    <x v="3"/>
    <n v="0"/>
    <n v="1"/>
    <n v="32614.39"/>
    <n v="32614.39"/>
  </r>
  <r>
    <x v="5"/>
    <x v="14"/>
    <x v="39"/>
    <x v="1"/>
    <x v="1"/>
    <x v="3"/>
    <n v="0"/>
    <n v="1"/>
    <n v="0"/>
    <n v="45180.24"/>
  </r>
  <r>
    <x v="6"/>
    <x v="22"/>
    <x v="40"/>
    <x v="1"/>
    <x v="1"/>
    <x v="3"/>
    <n v="13"/>
    <n v="1"/>
    <n v="1408"/>
    <n v="24082.6"/>
  </r>
  <r>
    <x v="1"/>
    <x v="30"/>
    <x v="26"/>
    <x v="1"/>
    <x v="1"/>
    <x v="2"/>
    <n v="193"/>
    <n v="33"/>
    <n v="447504.4"/>
    <n v="573821.06999999995"/>
  </r>
  <r>
    <x v="6"/>
    <x v="53"/>
    <x v="57"/>
    <x v="1"/>
    <x v="1"/>
    <x v="1"/>
    <n v="5"/>
    <n v="2"/>
    <n v="17755.68"/>
    <n v="17755.68"/>
  </r>
  <r>
    <x v="1"/>
    <x v="35"/>
    <x v="7"/>
    <x v="2"/>
    <x v="1"/>
    <x v="3"/>
    <n v="10"/>
    <n v="2"/>
    <n v="42463.28"/>
    <n v="42463.28"/>
  </r>
  <r>
    <x v="2"/>
    <x v="2"/>
    <x v="7"/>
    <x v="1"/>
    <x v="1"/>
    <x v="2"/>
    <n v="71"/>
    <n v="1"/>
    <n v="101818.69"/>
    <n v="101818.69"/>
  </r>
  <r>
    <x v="6"/>
    <x v="22"/>
    <x v="7"/>
    <x v="1"/>
    <x v="1"/>
    <x v="2"/>
    <n v="21"/>
    <n v="4"/>
    <n v="118292.98"/>
    <n v="118292.98"/>
  </r>
  <r>
    <x v="2"/>
    <x v="11"/>
    <x v="2"/>
    <x v="1"/>
    <x v="1"/>
    <x v="2"/>
    <n v="10"/>
    <n v="2"/>
    <n v="24583.19"/>
    <n v="24583.19"/>
  </r>
  <r>
    <x v="1"/>
    <x v="18"/>
    <x v="54"/>
    <x v="2"/>
    <x v="1"/>
    <x v="3"/>
    <n v="2"/>
    <n v="1"/>
    <n v="692.85"/>
    <n v="692.85"/>
  </r>
  <r>
    <x v="2"/>
    <x v="6"/>
    <x v="48"/>
    <x v="1"/>
    <x v="1"/>
    <x v="2"/>
    <n v="5"/>
    <n v="1"/>
    <n v="1316"/>
    <n v="6425.16"/>
  </r>
  <r>
    <x v="2"/>
    <x v="11"/>
    <x v="24"/>
    <x v="1"/>
    <x v="1"/>
    <x v="2"/>
    <n v="6"/>
    <n v="1"/>
    <n v="1340"/>
    <n v="12867.55"/>
  </r>
  <r>
    <x v="5"/>
    <x v="14"/>
    <x v="12"/>
    <x v="1"/>
    <x v="1"/>
    <x v="2"/>
    <n v="3"/>
    <n v="1"/>
    <n v="9384.89"/>
    <n v="9384.89"/>
  </r>
  <r>
    <x v="1"/>
    <x v="25"/>
    <x v="30"/>
    <x v="1"/>
    <x v="1"/>
    <x v="1"/>
    <n v="39"/>
    <n v="16"/>
    <n v="63598.400000000001"/>
    <n v="63598.400000000001"/>
  </r>
  <r>
    <x v="6"/>
    <x v="26"/>
    <x v="40"/>
    <x v="1"/>
    <x v="1"/>
    <x v="1"/>
    <n v="1"/>
    <n v="1"/>
    <n v="1134.18"/>
    <n v="1134.18"/>
  </r>
  <r>
    <x v="6"/>
    <x v="53"/>
    <x v="32"/>
    <x v="1"/>
    <x v="1"/>
    <x v="0"/>
    <n v="97"/>
    <n v="18"/>
    <n v="163447.76999999999"/>
    <n v="179761.69"/>
  </r>
  <r>
    <x v="5"/>
    <x v="47"/>
    <x v="32"/>
    <x v="2"/>
    <x v="1"/>
    <x v="3"/>
    <n v="5"/>
    <n v="1"/>
    <n v="0"/>
    <n v="14563.01"/>
  </r>
  <r>
    <x v="3"/>
    <x v="8"/>
    <x v="0"/>
    <x v="1"/>
    <x v="1"/>
    <x v="1"/>
    <n v="0"/>
    <n v="1"/>
    <n v="1484"/>
    <n v="16420.259999999998"/>
  </r>
  <r>
    <x v="5"/>
    <x v="14"/>
    <x v="53"/>
    <x v="1"/>
    <x v="1"/>
    <x v="2"/>
    <n v="6"/>
    <n v="2"/>
    <n v="2268.36"/>
    <n v="2268.36"/>
  </r>
  <r>
    <x v="6"/>
    <x v="67"/>
    <x v="56"/>
    <x v="1"/>
    <x v="1"/>
    <x v="0"/>
    <n v="7"/>
    <n v="2"/>
    <n v="23128.99"/>
    <n v="23128.99"/>
  </r>
  <r>
    <x v="1"/>
    <x v="52"/>
    <x v="9"/>
    <x v="1"/>
    <x v="1"/>
    <x v="1"/>
    <n v="3"/>
    <n v="1"/>
    <n v="9250.0400000000009"/>
    <n v="9250.0400000000009"/>
  </r>
  <r>
    <x v="0"/>
    <x v="61"/>
    <x v="0"/>
    <x v="1"/>
    <x v="1"/>
    <x v="1"/>
    <n v="368"/>
    <n v="95"/>
    <n v="934170.73"/>
    <n v="1007182.41"/>
  </r>
  <r>
    <x v="5"/>
    <x v="14"/>
    <x v="48"/>
    <x v="3"/>
    <x v="1"/>
    <x v="1"/>
    <n v="36"/>
    <n v="3"/>
    <n v="70106.2"/>
    <n v="70106.2"/>
  </r>
  <r>
    <x v="1"/>
    <x v="59"/>
    <x v="58"/>
    <x v="1"/>
    <x v="1"/>
    <x v="2"/>
    <n v="4"/>
    <n v="1"/>
    <n v="7736.54"/>
    <n v="7736.54"/>
  </r>
  <r>
    <x v="1"/>
    <x v="9"/>
    <x v="13"/>
    <x v="1"/>
    <x v="1"/>
    <x v="2"/>
    <n v="8"/>
    <n v="1"/>
    <n v="27680.44"/>
    <n v="27680.44"/>
  </r>
  <r>
    <x v="6"/>
    <x v="26"/>
    <x v="49"/>
    <x v="1"/>
    <x v="1"/>
    <x v="3"/>
    <n v="2"/>
    <n v="1"/>
    <n v="6781.26"/>
    <n v="6781.26"/>
  </r>
  <r>
    <x v="2"/>
    <x v="7"/>
    <x v="18"/>
    <x v="1"/>
    <x v="1"/>
    <x v="0"/>
    <n v="44"/>
    <n v="25"/>
    <n v="105372.54"/>
    <n v="118405.32"/>
  </r>
  <r>
    <x v="6"/>
    <x v="22"/>
    <x v="49"/>
    <x v="1"/>
    <x v="1"/>
    <x v="1"/>
    <n v="21"/>
    <n v="2"/>
    <n v="23784.38"/>
    <n v="23784.38"/>
  </r>
  <r>
    <x v="2"/>
    <x v="27"/>
    <x v="52"/>
    <x v="1"/>
    <x v="1"/>
    <x v="0"/>
    <n v="4"/>
    <n v="1"/>
    <n v="5407.02"/>
    <n v="6058.4"/>
  </r>
  <r>
    <x v="2"/>
    <x v="29"/>
    <x v="27"/>
    <x v="1"/>
    <x v="1"/>
    <x v="2"/>
    <n v="249"/>
    <n v="52"/>
    <n v="543450.88"/>
    <n v="573395.43000000005"/>
  </r>
  <r>
    <x v="5"/>
    <x v="32"/>
    <x v="17"/>
    <x v="2"/>
    <x v="1"/>
    <x v="3"/>
    <n v="0"/>
    <n v="1"/>
    <n v="1364"/>
    <n v="8672.14"/>
  </r>
  <r>
    <x v="6"/>
    <x v="63"/>
    <x v="56"/>
    <x v="3"/>
    <x v="1"/>
    <x v="1"/>
    <n v="34"/>
    <n v="2"/>
    <n v="59944.72"/>
    <n v="59944.72"/>
  </r>
  <r>
    <x v="5"/>
    <x v="64"/>
    <x v="53"/>
    <x v="1"/>
    <x v="1"/>
    <x v="2"/>
    <n v="2"/>
    <n v="1"/>
    <n v="4352.82"/>
    <n v="4352.82"/>
  </r>
  <r>
    <x v="6"/>
    <x v="53"/>
    <x v="56"/>
    <x v="1"/>
    <x v="1"/>
    <x v="1"/>
    <n v="2"/>
    <n v="1"/>
    <n v="12920.42"/>
    <n v="12920.42"/>
  </r>
  <r>
    <x v="6"/>
    <x v="53"/>
    <x v="57"/>
    <x v="3"/>
    <x v="1"/>
    <x v="1"/>
    <n v="13"/>
    <n v="1"/>
    <n v="24859.05"/>
    <n v="24859.05"/>
  </r>
  <r>
    <x v="6"/>
    <x v="67"/>
    <x v="49"/>
    <x v="1"/>
    <x v="1"/>
    <x v="0"/>
    <n v="0"/>
    <n v="1"/>
    <n v="8770.02"/>
    <n v="8770.02"/>
  </r>
  <r>
    <x v="3"/>
    <x v="40"/>
    <x v="4"/>
    <x v="1"/>
    <x v="1"/>
    <x v="2"/>
    <n v="62"/>
    <n v="4"/>
    <n v="151500.07999999999"/>
    <n v="151500.07999999999"/>
  </r>
  <r>
    <x v="2"/>
    <x v="6"/>
    <x v="42"/>
    <x v="1"/>
    <x v="1"/>
    <x v="3"/>
    <n v="34"/>
    <n v="3"/>
    <n v="61525.79"/>
    <n v="61525.79"/>
  </r>
  <r>
    <x v="3"/>
    <x v="23"/>
    <x v="55"/>
    <x v="1"/>
    <x v="1"/>
    <x v="1"/>
    <n v="0"/>
    <n v="1"/>
    <n v="1484"/>
    <n v="1484"/>
  </r>
  <r>
    <x v="1"/>
    <x v="9"/>
    <x v="54"/>
    <x v="1"/>
    <x v="1"/>
    <x v="2"/>
    <n v="9"/>
    <n v="2"/>
    <n v="21026.25"/>
    <n v="21026.25"/>
  </r>
  <r>
    <x v="1"/>
    <x v="9"/>
    <x v="5"/>
    <x v="1"/>
    <x v="1"/>
    <x v="2"/>
    <n v="5"/>
    <n v="1"/>
    <n v="14539.9"/>
    <n v="14539.9"/>
  </r>
  <r>
    <x v="1"/>
    <x v="52"/>
    <x v="16"/>
    <x v="1"/>
    <x v="1"/>
    <x v="2"/>
    <n v="10"/>
    <n v="4"/>
    <n v="12181.32"/>
    <n v="23347.47"/>
  </r>
  <r>
    <x v="1"/>
    <x v="9"/>
    <x v="19"/>
    <x v="1"/>
    <x v="1"/>
    <x v="0"/>
    <n v="10"/>
    <n v="4"/>
    <n v="24158.82"/>
    <n v="24158.82"/>
  </r>
  <r>
    <x v="5"/>
    <x v="36"/>
    <x v="56"/>
    <x v="1"/>
    <x v="1"/>
    <x v="0"/>
    <n v="1"/>
    <n v="1"/>
    <n v="7911.94"/>
    <n v="7911.94"/>
  </r>
  <r>
    <x v="3"/>
    <x v="65"/>
    <x v="54"/>
    <x v="1"/>
    <x v="1"/>
    <x v="3"/>
    <n v="1"/>
    <n v="1"/>
    <n v="692.85"/>
    <n v="692.85"/>
  </r>
  <r>
    <x v="3"/>
    <x v="10"/>
    <x v="55"/>
    <x v="1"/>
    <x v="1"/>
    <x v="2"/>
    <n v="175"/>
    <n v="35"/>
    <n v="411373.67"/>
    <n v="418924.93"/>
  </r>
  <r>
    <x v="1"/>
    <x v="20"/>
    <x v="34"/>
    <x v="1"/>
    <x v="1"/>
    <x v="1"/>
    <n v="0"/>
    <n v="20"/>
    <n v="225706.18"/>
    <n v="292026.56"/>
  </r>
  <r>
    <x v="6"/>
    <x v="28"/>
    <x v="41"/>
    <x v="1"/>
    <x v="1"/>
    <x v="2"/>
    <n v="9"/>
    <n v="3"/>
    <n v="16729.38"/>
    <n v="16729.38"/>
  </r>
  <r>
    <x v="6"/>
    <x v="45"/>
    <x v="30"/>
    <x v="1"/>
    <x v="1"/>
    <x v="1"/>
    <n v="6"/>
    <n v="1"/>
    <n v="11759.33"/>
    <n v="11759.33"/>
  </r>
  <r>
    <x v="5"/>
    <x v="47"/>
    <x v="33"/>
    <x v="1"/>
    <x v="1"/>
    <x v="0"/>
    <n v="42"/>
    <n v="13"/>
    <n v="91700.98"/>
    <n v="91700.98"/>
  </r>
  <r>
    <x v="6"/>
    <x v="16"/>
    <x v="18"/>
    <x v="1"/>
    <x v="1"/>
    <x v="3"/>
    <n v="5"/>
    <n v="1"/>
    <n v="44167.89"/>
    <n v="44861.07"/>
  </r>
  <r>
    <x v="5"/>
    <x v="36"/>
    <x v="44"/>
    <x v="1"/>
    <x v="1"/>
    <x v="2"/>
    <n v="7"/>
    <n v="1"/>
    <n v="0"/>
    <n v="25943.02"/>
  </r>
  <r>
    <x v="6"/>
    <x v="50"/>
    <x v="14"/>
    <x v="1"/>
    <x v="1"/>
    <x v="2"/>
    <n v="26"/>
    <n v="1"/>
    <n v="41229.730000000003"/>
    <n v="41229.730000000003"/>
  </r>
  <r>
    <x v="6"/>
    <x v="26"/>
    <x v="40"/>
    <x v="1"/>
    <x v="1"/>
    <x v="2"/>
    <n v="4"/>
    <n v="1"/>
    <n v="7675.84"/>
    <n v="7675.84"/>
  </r>
  <r>
    <x v="6"/>
    <x v="26"/>
    <x v="31"/>
    <x v="1"/>
    <x v="1"/>
    <x v="1"/>
    <n v="4"/>
    <n v="1"/>
    <n v="4422.8900000000003"/>
    <n v="4422.8900000000003"/>
  </r>
  <r>
    <x v="5"/>
    <x v="47"/>
    <x v="22"/>
    <x v="1"/>
    <x v="1"/>
    <x v="0"/>
    <n v="58"/>
    <n v="10"/>
    <n v="134243.72"/>
    <n v="143130.6"/>
  </r>
  <r>
    <x v="0"/>
    <x v="39"/>
    <x v="29"/>
    <x v="1"/>
    <x v="1"/>
    <x v="1"/>
    <n v="57"/>
    <n v="23"/>
    <n v="159276.78"/>
    <n v="159276.78"/>
  </r>
  <r>
    <x v="6"/>
    <x v="26"/>
    <x v="36"/>
    <x v="1"/>
    <x v="1"/>
    <x v="0"/>
    <n v="5"/>
    <n v="2"/>
    <n v="17971.23"/>
    <n v="17971.23"/>
  </r>
  <r>
    <x v="1"/>
    <x v="42"/>
    <x v="17"/>
    <x v="1"/>
    <x v="1"/>
    <x v="3"/>
    <n v="9"/>
    <n v="3"/>
    <n v="14539.18"/>
    <n v="23368.38"/>
  </r>
  <r>
    <x v="3"/>
    <x v="56"/>
    <x v="0"/>
    <x v="1"/>
    <x v="1"/>
    <x v="1"/>
    <n v="20"/>
    <n v="1"/>
    <n v="96133.13"/>
    <n v="98832.51"/>
  </r>
  <r>
    <x v="5"/>
    <x v="62"/>
    <x v="37"/>
    <x v="2"/>
    <x v="1"/>
    <x v="3"/>
    <n v="80"/>
    <n v="1"/>
    <n v="45225"/>
    <n v="262427.81"/>
  </r>
  <r>
    <x v="3"/>
    <x v="10"/>
    <x v="29"/>
    <x v="1"/>
    <x v="1"/>
    <x v="1"/>
    <n v="32"/>
    <n v="5"/>
    <n v="15642.21"/>
    <n v="71603.009999999995"/>
  </r>
  <r>
    <x v="5"/>
    <x v="64"/>
    <x v="47"/>
    <x v="1"/>
    <x v="1"/>
    <x v="2"/>
    <n v="2"/>
    <n v="1"/>
    <n v="1982.16"/>
    <n v="1982.16"/>
  </r>
  <r>
    <x v="2"/>
    <x v="6"/>
    <x v="2"/>
    <x v="1"/>
    <x v="1"/>
    <x v="3"/>
    <n v="28"/>
    <n v="3"/>
    <n v="6391.63"/>
    <n v="107827.6"/>
  </r>
  <r>
    <x v="2"/>
    <x v="43"/>
    <x v="23"/>
    <x v="1"/>
    <x v="1"/>
    <x v="1"/>
    <n v="11"/>
    <n v="2"/>
    <n v="19579.580000000002"/>
    <n v="19579.580000000002"/>
  </r>
  <r>
    <x v="6"/>
    <x v="63"/>
    <x v="20"/>
    <x v="3"/>
    <x v="1"/>
    <x v="1"/>
    <n v="17"/>
    <n v="1"/>
    <n v="34857.980000000003"/>
    <n v="34857.980000000003"/>
  </r>
  <r>
    <x v="1"/>
    <x v="25"/>
    <x v="31"/>
    <x v="1"/>
    <x v="1"/>
    <x v="2"/>
    <n v="36"/>
    <n v="11"/>
    <n v="58796.12"/>
    <n v="95840.54"/>
  </r>
  <r>
    <x v="6"/>
    <x v="67"/>
    <x v="30"/>
    <x v="1"/>
    <x v="1"/>
    <x v="2"/>
    <n v="5"/>
    <n v="1"/>
    <n v="590.04999999999995"/>
    <n v="9198.16"/>
  </r>
  <r>
    <x v="1"/>
    <x v="42"/>
    <x v="40"/>
    <x v="1"/>
    <x v="1"/>
    <x v="3"/>
    <n v="2"/>
    <n v="1"/>
    <n v="3299.83"/>
    <n v="3299.83"/>
  </r>
  <r>
    <x v="1"/>
    <x v="52"/>
    <x v="5"/>
    <x v="1"/>
    <x v="1"/>
    <x v="2"/>
    <n v="5"/>
    <n v="1"/>
    <n v="0"/>
    <n v="34540.17"/>
  </r>
  <r>
    <x v="2"/>
    <x v="66"/>
    <x v="23"/>
    <x v="1"/>
    <x v="1"/>
    <x v="2"/>
    <n v="2"/>
    <n v="1"/>
    <n v="11231.6"/>
    <n v="11231.6"/>
  </r>
  <r>
    <x v="3"/>
    <x v="17"/>
    <x v="50"/>
    <x v="1"/>
    <x v="1"/>
    <x v="1"/>
    <n v="159"/>
    <n v="44"/>
    <n v="369266.32"/>
    <n v="369266.32"/>
  </r>
  <r>
    <x v="5"/>
    <x v="62"/>
    <x v="18"/>
    <x v="1"/>
    <x v="1"/>
    <x v="0"/>
    <n v="0"/>
    <n v="33"/>
    <n v="320556.84999999998"/>
    <n v="391098.57"/>
  </r>
  <r>
    <x v="5"/>
    <x v="64"/>
    <x v="57"/>
    <x v="1"/>
    <x v="1"/>
    <x v="1"/>
    <n v="8"/>
    <n v="2"/>
    <n v="8884.9599999999991"/>
    <n v="8884.9599999999991"/>
  </r>
  <r>
    <x v="5"/>
    <x v="62"/>
    <x v="33"/>
    <x v="1"/>
    <x v="1"/>
    <x v="1"/>
    <n v="29"/>
    <n v="6"/>
    <n v="43631.51"/>
    <n v="43631.51"/>
  </r>
  <r>
    <x v="6"/>
    <x v="45"/>
    <x v="31"/>
    <x v="1"/>
    <x v="1"/>
    <x v="1"/>
    <n v="3"/>
    <n v="1"/>
    <n v="1408"/>
    <n v="1408"/>
  </r>
  <r>
    <x v="2"/>
    <x v="31"/>
    <x v="24"/>
    <x v="1"/>
    <x v="1"/>
    <x v="2"/>
    <n v="4"/>
    <n v="1"/>
    <n v="5210.33"/>
    <n v="5210.33"/>
  </r>
  <r>
    <x v="6"/>
    <x v="45"/>
    <x v="40"/>
    <x v="1"/>
    <x v="1"/>
    <x v="1"/>
    <n v="40"/>
    <n v="3"/>
    <n v="80858.259999999995"/>
    <n v="80858.259999999995"/>
  </r>
  <r>
    <x v="2"/>
    <x v="11"/>
    <x v="26"/>
    <x v="1"/>
    <x v="1"/>
    <x v="0"/>
    <n v="0"/>
    <n v="2"/>
    <n v="5427.52"/>
    <n v="5427.52"/>
  </r>
  <r>
    <x v="5"/>
    <x v="14"/>
    <x v="11"/>
    <x v="1"/>
    <x v="1"/>
    <x v="2"/>
    <n v="23"/>
    <n v="1"/>
    <n v="16556.82"/>
    <n v="16556.82"/>
  </r>
  <r>
    <x v="5"/>
    <x v="14"/>
    <x v="32"/>
    <x v="2"/>
    <x v="1"/>
    <x v="3"/>
    <n v="1"/>
    <n v="1"/>
    <n v="0"/>
    <n v="58744.59"/>
  </r>
  <r>
    <x v="2"/>
    <x v="51"/>
    <x v="19"/>
    <x v="1"/>
    <x v="1"/>
    <x v="2"/>
    <n v="6"/>
    <n v="2"/>
    <n v="0"/>
    <n v="29059.75"/>
  </r>
  <r>
    <x v="2"/>
    <x v="11"/>
    <x v="12"/>
    <x v="1"/>
    <x v="1"/>
    <x v="1"/>
    <n v="10"/>
    <n v="2"/>
    <n v="14248.8"/>
    <n v="14248.8"/>
  </r>
  <r>
    <x v="6"/>
    <x v="16"/>
    <x v="57"/>
    <x v="1"/>
    <x v="1"/>
    <x v="1"/>
    <n v="364"/>
    <n v="79"/>
    <n v="792252.67"/>
    <n v="792252.67"/>
  </r>
  <r>
    <x v="5"/>
    <x v="36"/>
    <x v="53"/>
    <x v="1"/>
    <x v="1"/>
    <x v="1"/>
    <n v="529"/>
    <n v="108"/>
    <n v="1235366.73"/>
    <n v="1235366.73"/>
  </r>
  <r>
    <x v="3"/>
    <x v="48"/>
    <x v="4"/>
    <x v="1"/>
    <x v="1"/>
    <x v="1"/>
    <n v="71"/>
    <n v="19"/>
    <n v="82668.62"/>
    <n v="176336.72"/>
  </r>
  <r>
    <x v="6"/>
    <x v="26"/>
    <x v="20"/>
    <x v="1"/>
    <x v="1"/>
    <x v="3"/>
    <n v="18"/>
    <n v="5"/>
    <n v="2838.59"/>
    <n v="54991.93"/>
  </r>
  <r>
    <x v="6"/>
    <x v="53"/>
    <x v="37"/>
    <x v="1"/>
    <x v="1"/>
    <x v="2"/>
    <n v="68"/>
    <n v="10"/>
    <n v="79350.990000000005"/>
    <n v="117541.59"/>
  </r>
  <r>
    <x v="6"/>
    <x v="67"/>
    <x v="41"/>
    <x v="1"/>
    <x v="1"/>
    <x v="0"/>
    <n v="18"/>
    <n v="2"/>
    <n v="60666.94"/>
    <n v="60666.94"/>
  </r>
  <r>
    <x v="3"/>
    <x v="41"/>
    <x v="0"/>
    <x v="1"/>
    <x v="1"/>
    <x v="0"/>
    <n v="6"/>
    <n v="1"/>
    <n v="1480"/>
    <n v="15216.77"/>
  </r>
  <r>
    <x v="2"/>
    <x v="43"/>
    <x v="6"/>
    <x v="1"/>
    <x v="1"/>
    <x v="3"/>
    <n v="3"/>
    <n v="1"/>
    <n v="0"/>
    <n v="7318.72"/>
  </r>
  <r>
    <x v="3"/>
    <x v="8"/>
    <x v="34"/>
    <x v="1"/>
    <x v="1"/>
    <x v="1"/>
    <n v="11"/>
    <n v="6"/>
    <n v="55425.82"/>
    <n v="55425.82"/>
  </r>
  <r>
    <x v="2"/>
    <x v="51"/>
    <x v="45"/>
    <x v="1"/>
    <x v="1"/>
    <x v="0"/>
    <n v="60"/>
    <n v="10"/>
    <n v="144175.1"/>
    <n v="153968.06"/>
  </r>
  <r>
    <x v="5"/>
    <x v="47"/>
    <x v="33"/>
    <x v="1"/>
    <x v="1"/>
    <x v="3"/>
    <n v="14"/>
    <n v="4"/>
    <n v="29085.27"/>
    <n v="29085.27"/>
  </r>
  <r>
    <x v="2"/>
    <x v="6"/>
    <x v="27"/>
    <x v="1"/>
    <x v="1"/>
    <x v="0"/>
    <n v="2"/>
    <n v="2"/>
    <n v="44448.65"/>
    <n v="44448.65"/>
  </r>
  <r>
    <x v="6"/>
    <x v="53"/>
    <x v="43"/>
    <x v="2"/>
    <x v="1"/>
    <x v="3"/>
    <n v="0"/>
    <n v="1"/>
    <n v="20238.95"/>
    <n v="20238.95"/>
  </r>
  <r>
    <x v="5"/>
    <x v="14"/>
    <x v="18"/>
    <x v="1"/>
    <x v="1"/>
    <x v="0"/>
    <n v="0"/>
    <n v="22"/>
    <n v="170603.74"/>
    <n v="194075.18"/>
  </r>
  <r>
    <x v="6"/>
    <x v="67"/>
    <x v="41"/>
    <x v="2"/>
    <x v="1"/>
    <x v="3"/>
    <n v="4"/>
    <n v="1"/>
    <n v="1364"/>
    <n v="30154.05"/>
  </r>
  <r>
    <x v="3"/>
    <x v="5"/>
    <x v="38"/>
    <x v="1"/>
    <x v="1"/>
    <x v="0"/>
    <n v="0"/>
    <n v="1"/>
    <n v="4200.09"/>
    <n v="4200.09"/>
  </r>
  <r>
    <x v="3"/>
    <x v="48"/>
    <x v="50"/>
    <x v="1"/>
    <x v="1"/>
    <x v="1"/>
    <n v="14"/>
    <n v="3"/>
    <n v="91166.86"/>
    <n v="96539.12"/>
  </r>
  <r>
    <x v="1"/>
    <x v="42"/>
    <x v="7"/>
    <x v="1"/>
    <x v="1"/>
    <x v="1"/>
    <n v="1"/>
    <n v="1"/>
    <n v="12467.76"/>
    <n v="12467.76"/>
  </r>
  <r>
    <x v="2"/>
    <x v="29"/>
    <x v="45"/>
    <x v="1"/>
    <x v="1"/>
    <x v="0"/>
    <n v="42"/>
    <n v="5"/>
    <n v="51736.33"/>
    <n v="60489.61"/>
  </r>
  <r>
    <x v="3"/>
    <x v="17"/>
    <x v="8"/>
    <x v="1"/>
    <x v="1"/>
    <x v="1"/>
    <n v="12"/>
    <n v="9"/>
    <n v="60657.51"/>
    <n v="68029.7"/>
  </r>
  <r>
    <x v="1"/>
    <x v="20"/>
    <x v="16"/>
    <x v="1"/>
    <x v="1"/>
    <x v="0"/>
    <n v="77"/>
    <n v="17"/>
    <n v="129322.85"/>
    <n v="179061.91"/>
  </r>
  <r>
    <x v="6"/>
    <x v="22"/>
    <x v="30"/>
    <x v="2"/>
    <x v="1"/>
    <x v="3"/>
    <n v="39"/>
    <n v="4"/>
    <n v="121225.21"/>
    <n v="121225.21"/>
  </r>
  <r>
    <x v="6"/>
    <x v="49"/>
    <x v="31"/>
    <x v="1"/>
    <x v="1"/>
    <x v="1"/>
    <n v="4"/>
    <n v="1"/>
    <n v="8927.7099999999991"/>
    <n v="8927.7099999999991"/>
  </r>
  <r>
    <x v="6"/>
    <x v="54"/>
    <x v="56"/>
    <x v="1"/>
    <x v="1"/>
    <x v="2"/>
    <n v="5"/>
    <n v="1"/>
    <n v="13977.9"/>
    <n v="13977.9"/>
  </r>
  <r>
    <x v="5"/>
    <x v="14"/>
    <x v="39"/>
    <x v="1"/>
    <x v="1"/>
    <x v="1"/>
    <n v="0"/>
    <n v="1"/>
    <n v="10755.66"/>
    <n v="10755.66"/>
  </r>
  <r>
    <x v="0"/>
    <x v="39"/>
    <x v="0"/>
    <x v="3"/>
    <x v="1"/>
    <x v="1"/>
    <n v="26"/>
    <n v="1"/>
    <n v="42780.78"/>
    <n v="43703.05"/>
  </r>
  <r>
    <x v="3"/>
    <x v="56"/>
    <x v="0"/>
    <x v="2"/>
    <x v="1"/>
    <x v="3"/>
    <n v="6"/>
    <n v="2"/>
    <n v="11138.04"/>
    <n v="27612.560000000001"/>
  </r>
  <r>
    <x v="3"/>
    <x v="48"/>
    <x v="55"/>
    <x v="1"/>
    <x v="1"/>
    <x v="0"/>
    <n v="3"/>
    <n v="1"/>
    <n v="3191.46"/>
    <n v="3191.46"/>
  </r>
  <r>
    <x v="3"/>
    <x v="5"/>
    <x v="8"/>
    <x v="2"/>
    <x v="1"/>
    <x v="3"/>
    <n v="0"/>
    <n v="1"/>
    <n v="1400"/>
    <n v="8498.8700000000008"/>
  </r>
  <r>
    <x v="3"/>
    <x v="48"/>
    <x v="4"/>
    <x v="1"/>
    <x v="1"/>
    <x v="0"/>
    <n v="146"/>
    <n v="15"/>
    <n v="442255.77"/>
    <n v="454808.18"/>
  </r>
  <r>
    <x v="5"/>
    <x v="19"/>
    <x v="53"/>
    <x v="1"/>
    <x v="1"/>
    <x v="1"/>
    <n v="1"/>
    <n v="1"/>
    <n v="692.85"/>
    <n v="692.85"/>
  </r>
  <r>
    <x v="5"/>
    <x v="37"/>
    <x v="48"/>
    <x v="1"/>
    <x v="1"/>
    <x v="2"/>
    <n v="18"/>
    <n v="4"/>
    <n v="64861.24"/>
    <n v="105719.54"/>
  </r>
  <r>
    <x v="3"/>
    <x v="41"/>
    <x v="29"/>
    <x v="1"/>
    <x v="1"/>
    <x v="0"/>
    <n v="13"/>
    <n v="1"/>
    <n v="6467.2"/>
    <n v="43260.31"/>
  </r>
  <r>
    <x v="3"/>
    <x v="41"/>
    <x v="34"/>
    <x v="1"/>
    <x v="1"/>
    <x v="1"/>
    <n v="99"/>
    <n v="36"/>
    <n v="249539.77"/>
    <n v="249539.77"/>
  </r>
  <r>
    <x v="6"/>
    <x v="63"/>
    <x v="36"/>
    <x v="1"/>
    <x v="1"/>
    <x v="0"/>
    <n v="9"/>
    <n v="4"/>
    <n v="53688.1"/>
    <n v="53688.1"/>
  </r>
  <r>
    <x v="1"/>
    <x v="52"/>
    <x v="16"/>
    <x v="1"/>
    <x v="1"/>
    <x v="0"/>
    <n v="76"/>
    <n v="22"/>
    <n v="202917.29"/>
    <n v="224402.07"/>
  </r>
  <r>
    <x v="2"/>
    <x v="27"/>
    <x v="6"/>
    <x v="1"/>
    <x v="1"/>
    <x v="3"/>
    <n v="6"/>
    <n v="1"/>
    <n v="5248.23"/>
    <n v="5248.23"/>
  </r>
  <r>
    <x v="2"/>
    <x v="2"/>
    <x v="27"/>
    <x v="1"/>
    <x v="1"/>
    <x v="2"/>
    <n v="21"/>
    <n v="3"/>
    <n v="5988.78"/>
    <n v="49997.71"/>
  </r>
  <r>
    <x v="5"/>
    <x v="32"/>
    <x v="9"/>
    <x v="2"/>
    <x v="1"/>
    <x v="3"/>
    <n v="51"/>
    <n v="1"/>
    <n v="357920.91"/>
    <n v="357920.91"/>
  </r>
  <r>
    <x v="0"/>
    <x v="61"/>
    <x v="38"/>
    <x v="1"/>
    <x v="1"/>
    <x v="3"/>
    <n v="2"/>
    <n v="1"/>
    <n v="5124.53"/>
    <n v="5124.53"/>
  </r>
  <r>
    <x v="2"/>
    <x v="66"/>
    <x v="12"/>
    <x v="1"/>
    <x v="1"/>
    <x v="1"/>
    <n v="4"/>
    <n v="2"/>
    <n v="19941.66"/>
    <n v="19941.66"/>
  </r>
  <r>
    <x v="2"/>
    <x v="27"/>
    <x v="45"/>
    <x v="1"/>
    <x v="1"/>
    <x v="1"/>
    <n v="2"/>
    <n v="1"/>
    <n v="8144.78"/>
    <n v="8144.78"/>
  </r>
  <r>
    <x v="7"/>
    <x v="77"/>
    <x v="12"/>
    <x v="1"/>
    <x v="1"/>
    <x v="2"/>
    <n v="0"/>
    <n v="1"/>
    <n v="0"/>
    <n v="4987.72"/>
  </r>
  <r>
    <x v="5"/>
    <x v="64"/>
    <x v="33"/>
    <x v="1"/>
    <x v="1"/>
    <x v="3"/>
    <n v="4"/>
    <n v="2"/>
    <n v="5712.28"/>
    <n v="28607.5"/>
  </r>
  <r>
    <x v="6"/>
    <x v="16"/>
    <x v="43"/>
    <x v="1"/>
    <x v="1"/>
    <x v="0"/>
    <n v="13"/>
    <n v="5"/>
    <n v="22681.38"/>
    <n v="22681.38"/>
  </r>
  <r>
    <x v="1"/>
    <x v="25"/>
    <x v="31"/>
    <x v="1"/>
    <x v="1"/>
    <x v="1"/>
    <n v="28"/>
    <n v="9"/>
    <n v="68167.63"/>
    <n v="68167.63"/>
  </r>
  <r>
    <x v="1"/>
    <x v="42"/>
    <x v="40"/>
    <x v="1"/>
    <x v="1"/>
    <x v="2"/>
    <n v="58"/>
    <n v="18"/>
    <n v="137245.70000000001"/>
    <n v="137245.70000000001"/>
  </r>
  <r>
    <x v="5"/>
    <x v="57"/>
    <x v="33"/>
    <x v="1"/>
    <x v="1"/>
    <x v="1"/>
    <n v="92"/>
    <n v="20"/>
    <n v="245634.35"/>
    <n v="245634.35"/>
  </r>
  <r>
    <x v="5"/>
    <x v="34"/>
    <x v="28"/>
    <x v="1"/>
    <x v="1"/>
    <x v="2"/>
    <n v="72"/>
    <n v="13"/>
    <n v="56024.5"/>
    <n v="264819.03000000003"/>
  </r>
  <r>
    <x v="3"/>
    <x v="3"/>
    <x v="54"/>
    <x v="1"/>
    <x v="1"/>
    <x v="1"/>
    <n v="77"/>
    <n v="5"/>
    <n v="109773.88"/>
    <n v="174610.63"/>
  </r>
  <r>
    <x v="1"/>
    <x v="46"/>
    <x v="58"/>
    <x v="1"/>
    <x v="1"/>
    <x v="2"/>
    <n v="4"/>
    <n v="2"/>
    <n v="692.85"/>
    <n v="10596.26"/>
  </r>
  <r>
    <x v="2"/>
    <x v="31"/>
    <x v="45"/>
    <x v="1"/>
    <x v="1"/>
    <x v="1"/>
    <n v="1"/>
    <n v="1"/>
    <n v="10652.57"/>
    <n v="10652.57"/>
  </r>
  <r>
    <x v="6"/>
    <x v="49"/>
    <x v="41"/>
    <x v="1"/>
    <x v="1"/>
    <x v="1"/>
    <n v="91"/>
    <n v="26"/>
    <n v="119130.55"/>
    <n v="119130.55"/>
  </r>
  <r>
    <x v="3"/>
    <x v="56"/>
    <x v="50"/>
    <x v="1"/>
    <x v="1"/>
    <x v="0"/>
    <n v="108"/>
    <n v="21"/>
    <n v="272326.32"/>
    <n v="336486.84"/>
  </r>
  <r>
    <x v="3"/>
    <x v="10"/>
    <x v="0"/>
    <x v="1"/>
    <x v="1"/>
    <x v="0"/>
    <n v="12"/>
    <n v="2"/>
    <n v="2275.9499999999998"/>
    <n v="159927.57"/>
  </r>
  <r>
    <x v="4"/>
    <x v="78"/>
    <x v="2"/>
    <x v="1"/>
    <x v="1"/>
    <x v="3"/>
    <n v="10"/>
    <n v="3"/>
    <n v="2760.34"/>
    <n v="10497.07"/>
  </r>
  <r>
    <x v="1"/>
    <x v="30"/>
    <x v="3"/>
    <x v="1"/>
    <x v="1"/>
    <x v="3"/>
    <n v="0"/>
    <n v="1"/>
    <n v="32060.1"/>
    <n v="32060.1"/>
  </r>
  <r>
    <x v="4"/>
    <x v="68"/>
    <x v="23"/>
    <x v="1"/>
    <x v="1"/>
    <x v="0"/>
    <n v="5"/>
    <n v="1"/>
    <n v="4048.72"/>
    <n v="4048.72"/>
  </r>
  <r>
    <x v="1"/>
    <x v="42"/>
    <x v="26"/>
    <x v="1"/>
    <x v="1"/>
    <x v="2"/>
    <n v="0"/>
    <n v="1"/>
    <n v="0"/>
    <n v="9019.6"/>
  </r>
  <r>
    <x v="3"/>
    <x v="65"/>
    <x v="13"/>
    <x v="1"/>
    <x v="1"/>
    <x v="3"/>
    <n v="15"/>
    <n v="1"/>
    <n v="13173.39"/>
    <n v="13173.39"/>
  </r>
  <r>
    <x v="1"/>
    <x v="20"/>
    <x v="25"/>
    <x v="1"/>
    <x v="1"/>
    <x v="2"/>
    <n v="78"/>
    <n v="28"/>
    <n v="141723.84"/>
    <n v="205329.7"/>
  </r>
  <r>
    <x v="1"/>
    <x v="9"/>
    <x v="58"/>
    <x v="2"/>
    <x v="1"/>
    <x v="3"/>
    <n v="35"/>
    <n v="10"/>
    <n v="34623.019999999997"/>
    <n v="107167.43"/>
  </r>
  <r>
    <x v="5"/>
    <x v="37"/>
    <x v="12"/>
    <x v="1"/>
    <x v="1"/>
    <x v="0"/>
    <n v="24"/>
    <n v="10"/>
    <n v="56801.85"/>
    <n v="56801.85"/>
  </r>
  <r>
    <x v="2"/>
    <x v="7"/>
    <x v="6"/>
    <x v="1"/>
    <x v="1"/>
    <x v="1"/>
    <n v="2"/>
    <n v="1"/>
    <n v="590"/>
    <n v="590"/>
  </r>
  <r>
    <x v="6"/>
    <x v="49"/>
    <x v="41"/>
    <x v="1"/>
    <x v="1"/>
    <x v="3"/>
    <n v="17"/>
    <n v="3"/>
    <n v="16094.86"/>
    <n v="33573.57"/>
  </r>
  <r>
    <x v="6"/>
    <x v="49"/>
    <x v="36"/>
    <x v="1"/>
    <x v="1"/>
    <x v="2"/>
    <n v="18"/>
    <n v="2"/>
    <n v="30723.040000000001"/>
    <n v="30723.040000000001"/>
  </r>
  <r>
    <x v="0"/>
    <x v="21"/>
    <x v="38"/>
    <x v="2"/>
    <x v="1"/>
    <x v="3"/>
    <n v="5"/>
    <n v="2"/>
    <n v="0"/>
    <n v="21705.39"/>
  </r>
  <r>
    <x v="5"/>
    <x v="24"/>
    <x v="45"/>
    <x v="1"/>
    <x v="1"/>
    <x v="2"/>
    <n v="20"/>
    <n v="6"/>
    <n v="6097.29"/>
    <n v="18291.77"/>
  </r>
  <r>
    <x v="2"/>
    <x v="31"/>
    <x v="23"/>
    <x v="3"/>
    <x v="1"/>
    <x v="3"/>
    <n v="13"/>
    <n v="1"/>
    <n v="16673.46"/>
    <n v="16673.46"/>
  </r>
  <r>
    <x v="2"/>
    <x v="43"/>
    <x v="7"/>
    <x v="1"/>
    <x v="1"/>
    <x v="2"/>
    <n v="0"/>
    <n v="1"/>
    <n v="3922.3"/>
    <n v="3922.3"/>
  </r>
  <r>
    <x v="1"/>
    <x v="46"/>
    <x v="26"/>
    <x v="1"/>
    <x v="1"/>
    <x v="2"/>
    <n v="99"/>
    <n v="28"/>
    <n v="162344.20000000001"/>
    <n v="201509.68"/>
  </r>
  <r>
    <x v="1"/>
    <x v="1"/>
    <x v="25"/>
    <x v="1"/>
    <x v="1"/>
    <x v="1"/>
    <n v="193"/>
    <n v="29"/>
    <n v="246501.52"/>
    <n v="246501.52"/>
  </r>
  <r>
    <x v="2"/>
    <x v="6"/>
    <x v="21"/>
    <x v="1"/>
    <x v="1"/>
    <x v="1"/>
    <n v="142"/>
    <n v="38"/>
    <n v="285416.8"/>
    <n v="285416.8"/>
  </r>
  <r>
    <x v="1"/>
    <x v="25"/>
    <x v="40"/>
    <x v="1"/>
    <x v="1"/>
    <x v="2"/>
    <n v="136"/>
    <n v="14"/>
    <n v="337555.69"/>
    <n v="374361.9"/>
  </r>
  <r>
    <x v="6"/>
    <x v="22"/>
    <x v="31"/>
    <x v="2"/>
    <x v="1"/>
    <x v="3"/>
    <n v="29"/>
    <n v="4"/>
    <n v="33222.800000000003"/>
    <n v="60488.38"/>
  </r>
  <r>
    <x v="6"/>
    <x v="50"/>
    <x v="18"/>
    <x v="1"/>
    <x v="1"/>
    <x v="0"/>
    <n v="0"/>
    <n v="4"/>
    <n v="11888.93"/>
    <n v="22501.26"/>
  </r>
  <r>
    <x v="5"/>
    <x v="37"/>
    <x v="52"/>
    <x v="1"/>
    <x v="1"/>
    <x v="1"/>
    <n v="14"/>
    <n v="6"/>
    <n v="27376.12"/>
    <n v="27376.12"/>
  </r>
  <r>
    <x v="5"/>
    <x v="62"/>
    <x v="28"/>
    <x v="2"/>
    <x v="1"/>
    <x v="3"/>
    <n v="1"/>
    <n v="1"/>
    <n v="5165.79"/>
    <n v="5165.79"/>
  </r>
  <r>
    <x v="2"/>
    <x v="13"/>
    <x v="30"/>
    <x v="1"/>
    <x v="1"/>
    <x v="1"/>
    <n v="0"/>
    <n v="1"/>
    <n v="61.79"/>
    <n v="61.79"/>
  </r>
  <r>
    <x v="6"/>
    <x v="49"/>
    <x v="56"/>
    <x v="1"/>
    <x v="1"/>
    <x v="3"/>
    <n v="2"/>
    <n v="1"/>
    <n v="692.85"/>
    <n v="692.85"/>
  </r>
  <r>
    <x v="6"/>
    <x v="16"/>
    <x v="20"/>
    <x v="1"/>
    <x v="1"/>
    <x v="0"/>
    <n v="0"/>
    <n v="1"/>
    <n v="27650.35"/>
    <n v="27650.35"/>
  </r>
  <r>
    <x v="6"/>
    <x v="49"/>
    <x v="7"/>
    <x v="3"/>
    <x v="1"/>
    <x v="0"/>
    <n v="0"/>
    <n v="1"/>
    <n v="13433.73"/>
    <n v="13553.45"/>
  </r>
  <r>
    <x v="2"/>
    <x v="6"/>
    <x v="2"/>
    <x v="1"/>
    <x v="1"/>
    <x v="1"/>
    <n v="34"/>
    <n v="13"/>
    <n v="87821.58"/>
    <n v="87821.58"/>
  </r>
  <r>
    <x v="6"/>
    <x v="16"/>
    <x v="46"/>
    <x v="1"/>
    <x v="1"/>
    <x v="2"/>
    <n v="14"/>
    <n v="5"/>
    <n v="23670.17"/>
    <n v="23670.17"/>
  </r>
  <r>
    <x v="6"/>
    <x v="45"/>
    <x v="18"/>
    <x v="1"/>
    <x v="1"/>
    <x v="2"/>
    <n v="34"/>
    <n v="4"/>
    <n v="56794.559999999998"/>
    <n v="66996.899999999994"/>
  </r>
  <r>
    <x v="3"/>
    <x v="56"/>
    <x v="8"/>
    <x v="1"/>
    <x v="1"/>
    <x v="1"/>
    <n v="34"/>
    <n v="8"/>
    <n v="243014.97"/>
    <n v="267936.84999999998"/>
  </r>
  <r>
    <x v="1"/>
    <x v="42"/>
    <x v="35"/>
    <x v="1"/>
    <x v="1"/>
    <x v="0"/>
    <n v="4"/>
    <n v="1"/>
    <n v="4095.1"/>
    <n v="4878.8999999999996"/>
  </r>
  <r>
    <x v="3"/>
    <x v="40"/>
    <x v="3"/>
    <x v="1"/>
    <x v="1"/>
    <x v="3"/>
    <n v="15"/>
    <n v="2"/>
    <n v="12047.86"/>
    <n v="24780.37"/>
  </r>
  <r>
    <x v="6"/>
    <x v="49"/>
    <x v="41"/>
    <x v="2"/>
    <x v="1"/>
    <x v="3"/>
    <n v="22"/>
    <n v="6"/>
    <n v="51727.27"/>
    <n v="69057.59"/>
  </r>
  <r>
    <x v="1"/>
    <x v="25"/>
    <x v="1"/>
    <x v="1"/>
    <x v="1"/>
    <x v="2"/>
    <n v="2"/>
    <n v="1"/>
    <n v="3498.07"/>
    <n v="3498.07"/>
  </r>
  <r>
    <x v="3"/>
    <x v="5"/>
    <x v="15"/>
    <x v="1"/>
    <x v="1"/>
    <x v="1"/>
    <n v="3"/>
    <n v="1"/>
    <n v="8637.86"/>
    <n v="10624.29"/>
  </r>
  <r>
    <x v="1"/>
    <x v="9"/>
    <x v="50"/>
    <x v="1"/>
    <x v="1"/>
    <x v="2"/>
    <n v="0"/>
    <n v="1"/>
    <n v="0"/>
    <n v="13165.87"/>
  </r>
  <r>
    <x v="5"/>
    <x v="34"/>
    <x v="18"/>
    <x v="1"/>
    <x v="1"/>
    <x v="0"/>
    <n v="0"/>
    <n v="30"/>
    <n v="263345.21000000002"/>
    <n v="290833.17"/>
  </r>
  <r>
    <x v="5"/>
    <x v="34"/>
    <x v="28"/>
    <x v="2"/>
    <x v="1"/>
    <x v="3"/>
    <n v="29"/>
    <n v="5"/>
    <n v="50936.77"/>
    <n v="58989.67"/>
  </r>
  <r>
    <x v="2"/>
    <x v="31"/>
    <x v="48"/>
    <x v="1"/>
    <x v="1"/>
    <x v="2"/>
    <n v="97"/>
    <n v="1"/>
    <n v="101244.35"/>
    <n v="101244.35"/>
  </r>
  <r>
    <x v="5"/>
    <x v="19"/>
    <x v="9"/>
    <x v="1"/>
    <x v="1"/>
    <x v="2"/>
    <n v="0"/>
    <n v="1"/>
    <n v="1340"/>
    <n v="28637.26"/>
  </r>
  <r>
    <x v="5"/>
    <x v="24"/>
    <x v="45"/>
    <x v="1"/>
    <x v="1"/>
    <x v="0"/>
    <n v="22"/>
    <n v="6"/>
    <n v="67265.929999999993"/>
    <n v="67265.929999999993"/>
  </r>
  <r>
    <x v="2"/>
    <x v="11"/>
    <x v="12"/>
    <x v="1"/>
    <x v="1"/>
    <x v="2"/>
    <n v="6"/>
    <n v="3"/>
    <n v="7194.72"/>
    <n v="24080.720000000001"/>
  </r>
  <r>
    <x v="5"/>
    <x v="24"/>
    <x v="12"/>
    <x v="1"/>
    <x v="1"/>
    <x v="1"/>
    <n v="20"/>
    <n v="5"/>
    <n v="33204.22"/>
    <n v="33204.22"/>
  </r>
  <r>
    <x v="5"/>
    <x v="34"/>
    <x v="28"/>
    <x v="1"/>
    <x v="1"/>
    <x v="3"/>
    <n v="16"/>
    <n v="5"/>
    <n v="16554.64"/>
    <n v="41241.35"/>
  </r>
  <r>
    <x v="6"/>
    <x v="45"/>
    <x v="20"/>
    <x v="1"/>
    <x v="1"/>
    <x v="0"/>
    <n v="19"/>
    <n v="2"/>
    <n v="48857.42"/>
    <n v="48857.42"/>
  </r>
  <r>
    <x v="1"/>
    <x v="46"/>
    <x v="19"/>
    <x v="1"/>
    <x v="1"/>
    <x v="3"/>
    <n v="0"/>
    <n v="1"/>
    <n v="1720.92"/>
    <n v="1720.92"/>
  </r>
  <r>
    <x v="1"/>
    <x v="59"/>
    <x v="1"/>
    <x v="1"/>
    <x v="1"/>
    <x v="1"/>
    <n v="600"/>
    <n v="114"/>
    <n v="1272394.01"/>
    <n v="1272394.01"/>
  </r>
  <r>
    <x v="2"/>
    <x v="7"/>
    <x v="42"/>
    <x v="1"/>
    <x v="1"/>
    <x v="2"/>
    <n v="25"/>
    <n v="6"/>
    <n v="52189.72"/>
    <n v="105404.93"/>
  </r>
  <r>
    <x v="2"/>
    <x v="13"/>
    <x v="52"/>
    <x v="1"/>
    <x v="1"/>
    <x v="2"/>
    <n v="2"/>
    <n v="1"/>
    <n v="4353.5"/>
    <n v="4353.5"/>
  </r>
  <r>
    <x v="7"/>
    <x v="72"/>
    <x v="21"/>
    <x v="1"/>
    <x v="1"/>
    <x v="0"/>
    <n v="33"/>
    <n v="1"/>
    <n v="70165.69"/>
    <n v="70165.69"/>
  </r>
  <r>
    <x v="2"/>
    <x v="66"/>
    <x v="53"/>
    <x v="1"/>
    <x v="1"/>
    <x v="1"/>
    <n v="4"/>
    <n v="1"/>
    <n v="10474.030000000001"/>
    <n v="10474.030000000001"/>
  </r>
  <r>
    <x v="2"/>
    <x v="27"/>
    <x v="51"/>
    <x v="3"/>
    <x v="1"/>
    <x v="1"/>
    <n v="13"/>
    <n v="1"/>
    <n v="658"/>
    <n v="658"/>
  </r>
  <r>
    <x v="1"/>
    <x v="52"/>
    <x v="13"/>
    <x v="2"/>
    <x v="1"/>
    <x v="3"/>
    <n v="6"/>
    <n v="1"/>
    <n v="0"/>
    <n v="37556.67"/>
  </r>
  <r>
    <x v="2"/>
    <x v="66"/>
    <x v="42"/>
    <x v="1"/>
    <x v="1"/>
    <x v="2"/>
    <n v="368"/>
    <n v="25"/>
    <n v="561872.84"/>
    <n v="675801.81"/>
  </r>
  <r>
    <x v="3"/>
    <x v="40"/>
    <x v="13"/>
    <x v="1"/>
    <x v="1"/>
    <x v="2"/>
    <n v="8"/>
    <n v="5"/>
    <n v="35557"/>
    <n v="35557"/>
  </r>
  <r>
    <x v="6"/>
    <x v="63"/>
    <x v="10"/>
    <x v="1"/>
    <x v="1"/>
    <x v="1"/>
    <n v="0"/>
    <n v="1"/>
    <n v="2756"/>
    <n v="2756"/>
  </r>
  <r>
    <x v="6"/>
    <x v="45"/>
    <x v="49"/>
    <x v="1"/>
    <x v="1"/>
    <x v="1"/>
    <n v="5"/>
    <n v="2"/>
    <n v="11971.86"/>
    <n v="11971.86"/>
  </r>
  <r>
    <x v="4"/>
    <x v="70"/>
    <x v="48"/>
    <x v="1"/>
    <x v="1"/>
    <x v="1"/>
    <n v="45"/>
    <n v="1"/>
    <n v="658"/>
    <n v="658"/>
  </r>
  <r>
    <x v="3"/>
    <x v="4"/>
    <x v="55"/>
    <x v="1"/>
    <x v="1"/>
    <x v="3"/>
    <n v="17"/>
    <n v="2"/>
    <n v="1556"/>
    <n v="63331.82"/>
  </r>
  <r>
    <x v="5"/>
    <x v="32"/>
    <x v="41"/>
    <x v="1"/>
    <x v="1"/>
    <x v="2"/>
    <n v="0"/>
    <n v="1"/>
    <n v="306.58"/>
    <n v="306.58"/>
  </r>
  <r>
    <x v="2"/>
    <x v="31"/>
    <x v="6"/>
    <x v="1"/>
    <x v="1"/>
    <x v="3"/>
    <n v="6"/>
    <n v="3"/>
    <n v="390.6"/>
    <n v="25381.99"/>
  </r>
  <r>
    <x v="6"/>
    <x v="63"/>
    <x v="14"/>
    <x v="1"/>
    <x v="1"/>
    <x v="1"/>
    <n v="93"/>
    <n v="29"/>
    <n v="228384.38"/>
    <n v="228384.38"/>
  </r>
  <r>
    <x v="1"/>
    <x v="52"/>
    <x v="7"/>
    <x v="1"/>
    <x v="1"/>
    <x v="2"/>
    <n v="217"/>
    <n v="40"/>
    <n v="529181.01"/>
    <n v="602545.86"/>
  </r>
  <r>
    <x v="6"/>
    <x v="63"/>
    <x v="49"/>
    <x v="1"/>
    <x v="1"/>
    <x v="0"/>
    <n v="0"/>
    <n v="1"/>
    <n v="1135.05"/>
    <n v="1135.05"/>
  </r>
  <r>
    <x v="3"/>
    <x v="4"/>
    <x v="0"/>
    <x v="1"/>
    <x v="1"/>
    <x v="1"/>
    <n v="0"/>
    <n v="1"/>
    <n v="1806"/>
    <n v="43717.81"/>
  </r>
  <r>
    <x v="2"/>
    <x v="11"/>
    <x v="27"/>
    <x v="1"/>
    <x v="1"/>
    <x v="0"/>
    <n v="23"/>
    <n v="3"/>
    <n v="31940.6"/>
    <n v="31940.6"/>
  </r>
  <r>
    <x v="6"/>
    <x v="49"/>
    <x v="17"/>
    <x v="1"/>
    <x v="1"/>
    <x v="1"/>
    <n v="2"/>
    <n v="1"/>
    <n v="1134.18"/>
    <n v="1134.18"/>
  </r>
  <r>
    <x v="2"/>
    <x v="51"/>
    <x v="24"/>
    <x v="1"/>
    <x v="1"/>
    <x v="0"/>
    <n v="27"/>
    <n v="6"/>
    <n v="35960.879999999997"/>
    <n v="69025.97"/>
  </r>
  <r>
    <x v="1"/>
    <x v="59"/>
    <x v="31"/>
    <x v="1"/>
    <x v="1"/>
    <x v="2"/>
    <n v="9"/>
    <n v="5"/>
    <n v="19672.96"/>
    <n v="19672.96"/>
  </r>
  <r>
    <x v="6"/>
    <x v="26"/>
    <x v="49"/>
    <x v="2"/>
    <x v="1"/>
    <x v="3"/>
    <n v="6"/>
    <n v="1"/>
    <n v="12715.81"/>
    <n v="12715.81"/>
  </r>
  <r>
    <x v="1"/>
    <x v="46"/>
    <x v="9"/>
    <x v="1"/>
    <x v="1"/>
    <x v="2"/>
    <n v="6"/>
    <n v="1"/>
    <n v="0"/>
    <n v="13197.12"/>
  </r>
  <r>
    <x v="2"/>
    <x v="13"/>
    <x v="51"/>
    <x v="1"/>
    <x v="1"/>
    <x v="1"/>
    <n v="164"/>
    <n v="45"/>
    <n v="366145.45"/>
    <n v="366145.45"/>
  </r>
  <r>
    <x v="5"/>
    <x v="24"/>
    <x v="24"/>
    <x v="2"/>
    <x v="1"/>
    <x v="3"/>
    <n v="16"/>
    <n v="5"/>
    <n v="63854.52"/>
    <n v="63854.52"/>
  </r>
  <r>
    <x v="6"/>
    <x v="50"/>
    <x v="46"/>
    <x v="1"/>
    <x v="1"/>
    <x v="1"/>
    <n v="9"/>
    <n v="3"/>
    <n v="11365.81"/>
    <n v="11365.81"/>
  </r>
  <r>
    <x v="1"/>
    <x v="25"/>
    <x v="1"/>
    <x v="1"/>
    <x v="1"/>
    <x v="1"/>
    <n v="44"/>
    <n v="5"/>
    <n v="18295.09"/>
    <n v="18295.09"/>
  </r>
  <r>
    <x v="2"/>
    <x v="6"/>
    <x v="21"/>
    <x v="1"/>
    <x v="1"/>
    <x v="2"/>
    <n v="267"/>
    <n v="45"/>
    <n v="473270.18"/>
    <n v="574283.55000000005"/>
  </r>
  <r>
    <x v="3"/>
    <x v="40"/>
    <x v="15"/>
    <x v="1"/>
    <x v="1"/>
    <x v="2"/>
    <n v="0"/>
    <n v="1"/>
    <n v="31333.66"/>
    <n v="31333.66"/>
  </r>
  <r>
    <x v="6"/>
    <x v="63"/>
    <x v="36"/>
    <x v="1"/>
    <x v="1"/>
    <x v="1"/>
    <n v="11"/>
    <n v="3"/>
    <n v="20815.900000000001"/>
    <n v="20815.900000000001"/>
  </r>
  <r>
    <x v="1"/>
    <x v="30"/>
    <x v="13"/>
    <x v="1"/>
    <x v="1"/>
    <x v="1"/>
    <n v="1"/>
    <n v="2"/>
    <n v="2589.25"/>
    <n v="2589.25"/>
  </r>
  <r>
    <x v="5"/>
    <x v="14"/>
    <x v="44"/>
    <x v="1"/>
    <x v="1"/>
    <x v="1"/>
    <n v="16"/>
    <n v="1"/>
    <n v="17019.689999999999"/>
    <n v="17019.689999999999"/>
  </r>
  <r>
    <x v="6"/>
    <x v="54"/>
    <x v="47"/>
    <x v="1"/>
    <x v="1"/>
    <x v="0"/>
    <n v="8"/>
    <n v="3"/>
    <n v="10097.85"/>
    <n v="10097.85"/>
  </r>
  <r>
    <x v="1"/>
    <x v="38"/>
    <x v="26"/>
    <x v="1"/>
    <x v="1"/>
    <x v="2"/>
    <n v="15"/>
    <n v="1"/>
    <n v="56926.559999999998"/>
    <n v="56926.559999999998"/>
  </r>
  <r>
    <x v="4"/>
    <x v="69"/>
    <x v="2"/>
    <x v="1"/>
    <x v="1"/>
    <x v="3"/>
    <n v="32"/>
    <n v="2"/>
    <n v="114992.92"/>
    <n v="114992.92"/>
  </r>
  <r>
    <x v="1"/>
    <x v="35"/>
    <x v="40"/>
    <x v="1"/>
    <x v="1"/>
    <x v="2"/>
    <n v="22"/>
    <n v="4"/>
    <n v="36383.949999999997"/>
    <n v="36383.949999999997"/>
  </r>
  <r>
    <x v="5"/>
    <x v="15"/>
    <x v="44"/>
    <x v="2"/>
    <x v="1"/>
    <x v="3"/>
    <n v="4"/>
    <n v="1"/>
    <n v="13517.42"/>
    <n v="13517.42"/>
  </r>
  <r>
    <x v="5"/>
    <x v="37"/>
    <x v="53"/>
    <x v="1"/>
    <x v="1"/>
    <x v="1"/>
    <n v="3"/>
    <n v="1"/>
    <n v="22443.17"/>
    <n v="22443.17"/>
  </r>
  <r>
    <x v="5"/>
    <x v="37"/>
    <x v="11"/>
    <x v="1"/>
    <x v="1"/>
    <x v="0"/>
    <n v="18"/>
    <n v="6"/>
    <n v="41030.76"/>
    <n v="53666.35"/>
  </r>
  <r>
    <x v="3"/>
    <x v="5"/>
    <x v="4"/>
    <x v="2"/>
    <x v="1"/>
    <x v="3"/>
    <n v="21"/>
    <n v="6"/>
    <n v="68680.37"/>
    <n v="77242.13"/>
  </r>
  <r>
    <x v="2"/>
    <x v="11"/>
    <x v="51"/>
    <x v="1"/>
    <x v="1"/>
    <x v="1"/>
    <n v="20"/>
    <n v="4"/>
    <n v="42717.65"/>
    <n v="42717.65"/>
  </r>
  <r>
    <x v="2"/>
    <x v="6"/>
    <x v="7"/>
    <x v="1"/>
    <x v="1"/>
    <x v="2"/>
    <n v="0"/>
    <n v="2"/>
    <n v="88796.24"/>
    <n v="88796.24"/>
  </r>
  <r>
    <x v="6"/>
    <x v="58"/>
    <x v="14"/>
    <x v="3"/>
    <x v="1"/>
    <x v="0"/>
    <n v="4"/>
    <n v="1"/>
    <n v="4618.8900000000003"/>
    <n v="4618.8900000000003"/>
  </r>
  <r>
    <x v="2"/>
    <x v="75"/>
    <x v="7"/>
    <x v="1"/>
    <x v="1"/>
    <x v="2"/>
    <n v="14"/>
    <n v="4"/>
    <n v="24909.22"/>
    <n v="24909.22"/>
  </r>
  <r>
    <x v="0"/>
    <x v="39"/>
    <x v="15"/>
    <x v="1"/>
    <x v="1"/>
    <x v="2"/>
    <n v="127"/>
    <n v="39"/>
    <n v="255525.33"/>
    <n v="255525.33"/>
  </r>
  <r>
    <x v="1"/>
    <x v="1"/>
    <x v="25"/>
    <x v="1"/>
    <x v="1"/>
    <x v="3"/>
    <n v="32"/>
    <n v="5"/>
    <n v="48842.18"/>
    <n v="173400.55"/>
  </r>
  <r>
    <x v="6"/>
    <x v="45"/>
    <x v="41"/>
    <x v="1"/>
    <x v="1"/>
    <x v="1"/>
    <n v="424"/>
    <n v="110"/>
    <n v="863513.75"/>
    <n v="863513.75"/>
  </r>
  <r>
    <x v="1"/>
    <x v="30"/>
    <x v="58"/>
    <x v="1"/>
    <x v="1"/>
    <x v="1"/>
    <n v="12"/>
    <n v="5"/>
    <n v="73156.31"/>
    <n v="73156.31"/>
  </r>
  <r>
    <x v="1"/>
    <x v="59"/>
    <x v="1"/>
    <x v="1"/>
    <x v="1"/>
    <x v="3"/>
    <n v="18"/>
    <n v="2"/>
    <n v="55216.01"/>
    <n v="55216.01"/>
  </r>
  <r>
    <x v="6"/>
    <x v="67"/>
    <x v="13"/>
    <x v="1"/>
    <x v="1"/>
    <x v="2"/>
    <n v="0"/>
    <n v="1"/>
    <n v="0"/>
    <n v="11776.11"/>
  </r>
  <r>
    <x v="2"/>
    <x v="43"/>
    <x v="21"/>
    <x v="1"/>
    <x v="1"/>
    <x v="3"/>
    <n v="2"/>
    <n v="1"/>
    <n v="5008.7"/>
    <n v="5008.7"/>
  </r>
  <r>
    <x v="5"/>
    <x v="36"/>
    <x v="17"/>
    <x v="1"/>
    <x v="1"/>
    <x v="3"/>
    <n v="0"/>
    <n v="1"/>
    <n v="1280"/>
    <n v="13146.66"/>
  </r>
  <r>
    <x v="1"/>
    <x v="18"/>
    <x v="16"/>
    <x v="3"/>
    <x v="1"/>
    <x v="1"/>
    <n v="30"/>
    <n v="1"/>
    <n v="107947.74"/>
    <n v="107947.74"/>
  </r>
  <r>
    <x v="3"/>
    <x v="3"/>
    <x v="19"/>
    <x v="1"/>
    <x v="1"/>
    <x v="1"/>
    <n v="324"/>
    <n v="75"/>
    <n v="743783.06"/>
    <n v="743783.06"/>
  </r>
  <r>
    <x v="3"/>
    <x v="10"/>
    <x v="50"/>
    <x v="1"/>
    <x v="1"/>
    <x v="1"/>
    <n v="80"/>
    <n v="27"/>
    <n v="203777.66"/>
    <n v="303403.05"/>
  </r>
  <r>
    <x v="6"/>
    <x v="45"/>
    <x v="36"/>
    <x v="1"/>
    <x v="1"/>
    <x v="2"/>
    <n v="10"/>
    <n v="7"/>
    <n v="24063.62"/>
    <n v="41425.21"/>
  </r>
  <r>
    <x v="1"/>
    <x v="9"/>
    <x v="9"/>
    <x v="1"/>
    <x v="1"/>
    <x v="1"/>
    <n v="107"/>
    <n v="10"/>
    <n v="116205.79"/>
    <n v="116205.79"/>
  </r>
  <r>
    <x v="6"/>
    <x v="54"/>
    <x v="56"/>
    <x v="1"/>
    <x v="1"/>
    <x v="0"/>
    <n v="4"/>
    <n v="1"/>
    <n v="17095.47"/>
    <n v="17095.47"/>
  </r>
  <r>
    <x v="5"/>
    <x v="64"/>
    <x v="44"/>
    <x v="1"/>
    <x v="1"/>
    <x v="2"/>
    <n v="37"/>
    <n v="11"/>
    <n v="70067.19"/>
    <n v="120521.16"/>
  </r>
  <r>
    <x v="6"/>
    <x v="50"/>
    <x v="57"/>
    <x v="1"/>
    <x v="1"/>
    <x v="0"/>
    <n v="2"/>
    <n v="1"/>
    <n v="3014.51"/>
    <n v="3014.51"/>
  </r>
  <r>
    <x v="3"/>
    <x v="17"/>
    <x v="15"/>
    <x v="3"/>
    <x v="1"/>
    <x v="0"/>
    <n v="27"/>
    <n v="1"/>
    <n v="16914.43"/>
    <n v="16914.43"/>
  </r>
  <r>
    <x v="3"/>
    <x v="41"/>
    <x v="50"/>
    <x v="1"/>
    <x v="1"/>
    <x v="0"/>
    <n v="5"/>
    <n v="3"/>
    <n v="16379.47"/>
    <n v="16379.47"/>
  </r>
  <r>
    <x v="1"/>
    <x v="20"/>
    <x v="13"/>
    <x v="1"/>
    <x v="1"/>
    <x v="0"/>
    <n v="2"/>
    <n v="1"/>
    <n v="10563.86"/>
    <n v="10563.86"/>
  </r>
  <r>
    <x v="5"/>
    <x v="32"/>
    <x v="33"/>
    <x v="2"/>
    <x v="1"/>
    <x v="3"/>
    <n v="27"/>
    <n v="7"/>
    <n v="33247.68"/>
    <n v="74062.899999999994"/>
  </r>
  <r>
    <x v="1"/>
    <x v="38"/>
    <x v="9"/>
    <x v="2"/>
    <x v="1"/>
    <x v="3"/>
    <n v="6"/>
    <n v="1"/>
    <n v="1408"/>
    <n v="48795.839999999997"/>
  </r>
  <r>
    <x v="1"/>
    <x v="18"/>
    <x v="9"/>
    <x v="1"/>
    <x v="1"/>
    <x v="2"/>
    <n v="9"/>
    <n v="3"/>
    <n v="10347.98"/>
    <n v="32535.08"/>
  </r>
  <r>
    <x v="2"/>
    <x v="51"/>
    <x v="12"/>
    <x v="1"/>
    <x v="1"/>
    <x v="0"/>
    <n v="10"/>
    <n v="2"/>
    <n v="31331.58"/>
    <n v="31331.58"/>
  </r>
  <r>
    <x v="6"/>
    <x v="45"/>
    <x v="49"/>
    <x v="1"/>
    <x v="1"/>
    <x v="2"/>
    <n v="6"/>
    <n v="3"/>
    <n v="48007.51"/>
    <n v="48007.51"/>
  </r>
  <r>
    <x v="5"/>
    <x v="32"/>
    <x v="43"/>
    <x v="1"/>
    <x v="1"/>
    <x v="2"/>
    <n v="6"/>
    <n v="1"/>
    <n v="16081.92"/>
    <n v="16081.92"/>
  </r>
  <r>
    <x v="6"/>
    <x v="58"/>
    <x v="18"/>
    <x v="1"/>
    <x v="1"/>
    <x v="0"/>
    <n v="0"/>
    <n v="2"/>
    <n v="10802.39"/>
    <n v="22748.400000000001"/>
  </r>
  <r>
    <x v="4"/>
    <x v="55"/>
    <x v="6"/>
    <x v="1"/>
    <x v="1"/>
    <x v="2"/>
    <n v="5"/>
    <n v="1"/>
    <n v="28"/>
    <n v="5251.69"/>
  </r>
  <r>
    <x v="3"/>
    <x v="3"/>
    <x v="54"/>
    <x v="1"/>
    <x v="1"/>
    <x v="0"/>
    <n v="15"/>
    <n v="5"/>
    <n v="8857.86"/>
    <n v="46629.919999999998"/>
  </r>
  <r>
    <x v="0"/>
    <x v="21"/>
    <x v="15"/>
    <x v="1"/>
    <x v="1"/>
    <x v="0"/>
    <n v="21"/>
    <n v="5"/>
    <n v="61260.63"/>
    <n v="61260.63"/>
  </r>
  <r>
    <x v="5"/>
    <x v="64"/>
    <x v="39"/>
    <x v="1"/>
    <x v="1"/>
    <x v="2"/>
    <n v="2"/>
    <n v="1"/>
    <n v="5105.04"/>
    <n v="5105.04"/>
  </r>
  <r>
    <x v="6"/>
    <x v="50"/>
    <x v="54"/>
    <x v="1"/>
    <x v="1"/>
    <x v="2"/>
    <n v="4"/>
    <n v="1"/>
    <n v="0"/>
    <n v="11856.61"/>
  </r>
  <r>
    <x v="2"/>
    <x v="43"/>
    <x v="21"/>
    <x v="1"/>
    <x v="1"/>
    <x v="2"/>
    <n v="4"/>
    <n v="1"/>
    <n v="3163.88"/>
    <n v="3163.88"/>
  </r>
  <r>
    <x v="6"/>
    <x v="45"/>
    <x v="40"/>
    <x v="1"/>
    <x v="1"/>
    <x v="0"/>
    <n v="0"/>
    <n v="1"/>
    <n v="36693.47"/>
    <n v="36693.47"/>
  </r>
  <r>
    <x v="3"/>
    <x v="56"/>
    <x v="0"/>
    <x v="1"/>
    <x v="1"/>
    <x v="0"/>
    <n v="1"/>
    <n v="1"/>
    <n v="692.85"/>
    <n v="692.85"/>
  </r>
  <r>
    <x v="2"/>
    <x v="27"/>
    <x v="42"/>
    <x v="1"/>
    <x v="1"/>
    <x v="1"/>
    <n v="46"/>
    <n v="21"/>
    <n v="85912.09"/>
    <n v="85912.09"/>
  </r>
  <r>
    <x v="1"/>
    <x v="18"/>
    <x v="34"/>
    <x v="1"/>
    <x v="1"/>
    <x v="1"/>
    <n v="9"/>
    <n v="3"/>
    <n v="18571.89"/>
    <n v="18571.89"/>
  </r>
  <r>
    <x v="2"/>
    <x v="43"/>
    <x v="23"/>
    <x v="1"/>
    <x v="1"/>
    <x v="0"/>
    <n v="43"/>
    <n v="4"/>
    <n v="71672.75"/>
    <n v="71672.75"/>
  </r>
  <r>
    <x v="5"/>
    <x v="14"/>
    <x v="28"/>
    <x v="1"/>
    <x v="1"/>
    <x v="1"/>
    <n v="8"/>
    <n v="1"/>
    <n v="30216.5"/>
    <n v="30216.5"/>
  </r>
  <r>
    <x v="1"/>
    <x v="25"/>
    <x v="7"/>
    <x v="2"/>
    <x v="1"/>
    <x v="3"/>
    <n v="1"/>
    <n v="1"/>
    <n v="8889.18"/>
    <n v="8889.18"/>
  </r>
  <r>
    <x v="2"/>
    <x v="7"/>
    <x v="23"/>
    <x v="1"/>
    <x v="1"/>
    <x v="3"/>
    <n v="7"/>
    <n v="1"/>
    <n v="7073.51"/>
    <n v="7439.82"/>
  </r>
  <r>
    <x v="5"/>
    <x v="32"/>
    <x v="44"/>
    <x v="1"/>
    <x v="1"/>
    <x v="0"/>
    <n v="9"/>
    <n v="3"/>
    <n v="14069.94"/>
    <n v="14069.94"/>
  </r>
  <r>
    <x v="7"/>
    <x v="79"/>
    <x v="12"/>
    <x v="1"/>
    <x v="1"/>
    <x v="2"/>
    <n v="2"/>
    <n v="1"/>
    <n v="0"/>
    <n v="16194.54"/>
  </r>
  <r>
    <x v="5"/>
    <x v="47"/>
    <x v="32"/>
    <x v="1"/>
    <x v="1"/>
    <x v="3"/>
    <n v="4"/>
    <n v="2"/>
    <n v="4714.0200000000004"/>
    <n v="26923.24"/>
  </r>
  <r>
    <x v="5"/>
    <x v="37"/>
    <x v="11"/>
    <x v="1"/>
    <x v="1"/>
    <x v="3"/>
    <n v="0"/>
    <n v="1"/>
    <n v="1340"/>
    <n v="23269.99"/>
  </r>
  <r>
    <x v="2"/>
    <x v="29"/>
    <x v="24"/>
    <x v="1"/>
    <x v="1"/>
    <x v="2"/>
    <n v="19"/>
    <n v="3"/>
    <n v="1855.43"/>
    <n v="47118.51"/>
  </r>
  <r>
    <x v="2"/>
    <x v="11"/>
    <x v="39"/>
    <x v="1"/>
    <x v="1"/>
    <x v="1"/>
    <n v="17"/>
    <n v="2"/>
    <n v="48792.24"/>
    <n v="48792.24"/>
  </r>
  <r>
    <x v="5"/>
    <x v="62"/>
    <x v="44"/>
    <x v="1"/>
    <x v="1"/>
    <x v="1"/>
    <n v="5"/>
    <n v="1"/>
    <n v="1294.49"/>
    <n v="1294.49"/>
  </r>
  <r>
    <x v="5"/>
    <x v="62"/>
    <x v="52"/>
    <x v="1"/>
    <x v="1"/>
    <x v="0"/>
    <n v="40"/>
    <n v="13"/>
    <n v="133897.75"/>
    <n v="133897.75"/>
  </r>
  <r>
    <x v="6"/>
    <x v="63"/>
    <x v="56"/>
    <x v="1"/>
    <x v="1"/>
    <x v="1"/>
    <n v="243"/>
    <n v="42"/>
    <n v="559924.31999999995"/>
    <n v="559924.31999999995"/>
  </r>
  <r>
    <x v="2"/>
    <x v="75"/>
    <x v="42"/>
    <x v="1"/>
    <x v="1"/>
    <x v="2"/>
    <n v="35"/>
    <n v="3"/>
    <n v="153872.62"/>
    <n v="153872.62"/>
  </r>
  <r>
    <x v="2"/>
    <x v="43"/>
    <x v="48"/>
    <x v="1"/>
    <x v="1"/>
    <x v="1"/>
    <n v="18"/>
    <n v="5"/>
    <n v="58566.23"/>
    <n v="58566.23"/>
  </r>
  <r>
    <x v="6"/>
    <x v="22"/>
    <x v="17"/>
    <x v="1"/>
    <x v="1"/>
    <x v="1"/>
    <n v="2"/>
    <n v="1"/>
    <n v="3515.1"/>
    <n v="3515.1"/>
  </r>
  <r>
    <x v="5"/>
    <x v="14"/>
    <x v="11"/>
    <x v="1"/>
    <x v="1"/>
    <x v="0"/>
    <n v="16"/>
    <n v="2"/>
    <n v="9639.6"/>
    <n v="22409.5"/>
  </r>
  <r>
    <x v="2"/>
    <x v="29"/>
    <x v="11"/>
    <x v="2"/>
    <x v="1"/>
    <x v="3"/>
    <n v="1"/>
    <n v="1"/>
    <n v="4460.55"/>
    <n v="4460.55"/>
  </r>
  <r>
    <x v="5"/>
    <x v="57"/>
    <x v="22"/>
    <x v="1"/>
    <x v="1"/>
    <x v="3"/>
    <n v="16"/>
    <n v="5"/>
    <n v="21865.47"/>
    <n v="74792.03"/>
  </r>
  <r>
    <x v="3"/>
    <x v="48"/>
    <x v="15"/>
    <x v="1"/>
    <x v="1"/>
    <x v="1"/>
    <n v="7"/>
    <n v="1"/>
    <n v="1400"/>
    <n v="10852.46"/>
  </r>
  <r>
    <x v="0"/>
    <x v="39"/>
    <x v="8"/>
    <x v="1"/>
    <x v="1"/>
    <x v="3"/>
    <n v="1"/>
    <n v="1"/>
    <n v="1762.23"/>
    <n v="1762.23"/>
  </r>
  <r>
    <x v="2"/>
    <x v="51"/>
    <x v="24"/>
    <x v="1"/>
    <x v="1"/>
    <x v="3"/>
    <n v="35"/>
    <n v="10"/>
    <n v="106679.3"/>
    <n v="241370.2"/>
  </r>
  <r>
    <x v="0"/>
    <x v="39"/>
    <x v="8"/>
    <x v="1"/>
    <x v="1"/>
    <x v="2"/>
    <n v="71"/>
    <n v="19"/>
    <n v="181152.89"/>
    <n v="212785.75"/>
  </r>
  <r>
    <x v="3"/>
    <x v="17"/>
    <x v="15"/>
    <x v="3"/>
    <x v="1"/>
    <x v="1"/>
    <n v="7"/>
    <n v="1"/>
    <n v="32577.64"/>
    <n v="32577.64"/>
  </r>
  <r>
    <x v="6"/>
    <x v="54"/>
    <x v="18"/>
    <x v="1"/>
    <x v="1"/>
    <x v="0"/>
    <n v="0"/>
    <n v="2"/>
    <n v="9109.52"/>
    <n v="9109.52"/>
  </r>
  <r>
    <x v="4"/>
    <x v="68"/>
    <x v="7"/>
    <x v="1"/>
    <x v="1"/>
    <x v="2"/>
    <n v="33"/>
    <n v="7"/>
    <n v="58116.5"/>
    <n v="58116.5"/>
  </r>
  <r>
    <x v="6"/>
    <x v="67"/>
    <x v="14"/>
    <x v="1"/>
    <x v="1"/>
    <x v="0"/>
    <n v="80"/>
    <n v="21"/>
    <n v="270748.3"/>
    <n v="270748.3"/>
  </r>
  <r>
    <x v="3"/>
    <x v="23"/>
    <x v="5"/>
    <x v="1"/>
    <x v="1"/>
    <x v="3"/>
    <n v="0"/>
    <n v="3"/>
    <n v="9259.41"/>
    <n v="20810.48"/>
  </r>
  <r>
    <x v="2"/>
    <x v="11"/>
    <x v="6"/>
    <x v="1"/>
    <x v="1"/>
    <x v="3"/>
    <n v="34"/>
    <n v="4"/>
    <n v="37076.769999999997"/>
    <n v="104517.4"/>
  </r>
  <r>
    <x v="1"/>
    <x v="42"/>
    <x v="49"/>
    <x v="1"/>
    <x v="1"/>
    <x v="3"/>
    <n v="1"/>
    <n v="1"/>
    <n v="9733.26"/>
    <n v="9733.26"/>
  </r>
  <r>
    <x v="1"/>
    <x v="35"/>
    <x v="31"/>
    <x v="2"/>
    <x v="1"/>
    <x v="3"/>
    <n v="15"/>
    <n v="4"/>
    <n v="14837.72"/>
    <n v="31804.76"/>
  </r>
  <r>
    <x v="6"/>
    <x v="63"/>
    <x v="14"/>
    <x v="1"/>
    <x v="1"/>
    <x v="0"/>
    <n v="4"/>
    <n v="1"/>
    <n v="7166.26"/>
    <n v="7166.26"/>
  </r>
  <r>
    <x v="2"/>
    <x v="27"/>
    <x v="45"/>
    <x v="1"/>
    <x v="1"/>
    <x v="3"/>
    <n v="3"/>
    <n v="1"/>
    <n v="0"/>
    <n v="40983.24"/>
  </r>
  <r>
    <x v="2"/>
    <x v="29"/>
    <x v="12"/>
    <x v="1"/>
    <x v="1"/>
    <x v="2"/>
    <n v="10"/>
    <n v="3"/>
    <n v="21466.05"/>
    <n v="21466.05"/>
  </r>
  <r>
    <x v="2"/>
    <x v="11"/>
    <x v="2"/>
    <x v="1"/>
    <x v="1"/>
    <x v="3"/>
    <n v="2"/>
    <n v="1"/>
    <n v="1134.18"/>
    <n v="1134.18"/>
  </r>
  <r>
    <x v="2"/>
    <x v="13"/>
    <x v="48"/>
    <x v="1"/>
    <x v="1"/>
    <x v="3"/>
    <n v="2"/>
    <n v="1"/>
    <n v="414.89"/>
    <n v="13050.12"/>
  </r>
  <r>
    <x v="6"/>
    <x v="28"/>
    <x v="36"/>
    <x v="1"/>
    <x v="1"/>
    <x v="0"/>
    <n v="47"/>
    <n v="12"/>
    <n v="84299.28"/>
    <n v="110288.4"/>
  </r>
  <r>
    <x v="3"/>
    <x v="5"/>
    <x v="34"/>
    <x v="1"/>
    <x v="1"/>
    <x v="0"/>
    <n v="79"/>
    <n v="8"/>
    <n v="201905.39"/>
    <n v="213884.41"/>
  </r>
  <r>
    <x v="2"/>
    <x v="29"/>
    <x v="44"/>
    <x v="1"/>
    <x v="1"/>
    <x v="3"/>
    <n v="2"/>
    <n v="1"/>
    <n v="0"/>
    <n v="22797.42"/>
  </r>
  <r>
    <x v="5"/>
    <x v="15"/>
    <x v="32"/>
    <x v="1"/>
    <x v="1"/>
    <x v="0"/>
    <n v="0"/>
    <n v="1"/>
    <n v="18327.349999999999"/>
    <n v="18327.349999999999"/>
  </r>
  <r>
    <x v="6"/>
    <x v="50"/>
    <x v="47"/>
    <x v="1"/>
    <x v="1"/>
    <x v="1"/>
    <n v="121"/>
    <n v="23"/>
    <n v="482107.98"/>
    <n v="482107.98"/>
  </r>
  <r>
    <x v="0"/>
    <x v="61"/>
    <x v="0"/>
    <x v="1"/>
    <x v="1"/>
    <x v="2"/>
    <n v="108"/>
    <n v="33"/>
    <n v="201048.76"/>
    <n v="222939.8"/>
  </r>
  <r>
    <x v="1"/>
    <x v="25"/>
    <x v="40"/>
    <x v="2"/>
    <x v="1"/>
    <x v="3"/>
    <n v="26"/>
    <n v="8"/>
    <n v="45842.86"/>
    <n v="105673.57"/>
  </r>
  <r>
    <x v="6"/>
    <x v="49"/>
    <x v="46"/>
    <x v="1"/>
    <x v="1"/>
    <x v="1"/>
    <n v="51"/>
    <n v="22"/>
    <n v="107051.47"/>
    <n v="107051.47"/>
  </r>
  <r>
    <x v="6"/>
    <x v="45"/>
    <x v="40"/>
    <x v="2"/>
    <x v="1"/>
    <x v="3"/>
    <n v="3"/>
    <n v="2"/>
    <n v="50505.43"/>
    <n v="69047.8"/>
  </r>
  <r>
    <x v="6"/>
    <x v="63"/>
    <x v="46"/>
    <x v="1"/>
    <x v="1"/>
    <x v="0"/>
    <n v="23"/>
    <n v="10"/>
    <n v="50042.57"/>
    <n v="50042.57"/>
  </r>
  <r>
    <x v="0"/>
    <x v="61"/>
    <x v="38"/>
    <x v="1"/>
    <x v="1"/>
    <x v="0"/>
    <n v="9"/>
    <n v="2"/>
    <n v="7564.73"/>
    <n v="31640.58"/>
  </r>
  <r>
    <x v="5"/>
    <x v="36"/>
    <x v="28"/>
    <x v="1"/>
    <x v="1"/>
    <x v="3"/>
    <n v="0"/>
    <n v="1"/>
    <n v="1231.99"/>
    <n v="1806.61"/>
  </r>
  <r>
    <x v="6"/>
    <x v="28"/>
    <x v="1"/>
    <x v="2"/>
    <x v="1"/>
    <x v="3"/>
    <n v="4"/>
    <n v="1"/>
    <n v="56269.56"/>
    <n v="56269.56"/>
  </r>
  <r>
    <x v="3"/>
    <x v="48"/>
    <x v="54"/>
    <x v="1"/>
    <x v="1"/>
    <x v="0"/>
    <n v="3"/>
    <n v="1"/>
    <n v="3499.16"/>
    <n v="3499.16"/>
  </r>
  <r>
    <x v="5"/>
    <x v="24"/>
    <x v="45"/>
    <x v="1"/>
    <x v="1"/>
    <x v="1"/>
    <n v="134"/>
    <n v="26"/>
    <n v="270525.51"/>
    <n v="270525.51"/>
  </r>
  <r>
    <x v="3"/>
    <x v="65"/>
    <x v="3"/>
    <x v="2"/>
    <x v="1"/>
    <x v="3"/>
    <n v="103"/>
    <n v="8"/>
    <n v="273523.39"/>
    <n v="283520.62"/>
  </r>
  <r>
    <x v="5"/>
    <x v="37"/>
    <x v="52"/>
    <x v="1"/>
    <x v="1"/>
    <x v="0"/>
    <n v="25"/>
    <n v="6"/>
    <n v="62807.43"/>
    <n v="69688.52"/>
  </r>
  <r>
    <x v="2"/>
    <x v="51"/>
    <x v="51"/>
    <x v="1"/>
    <x v="1"/>
    <x v="2"/>
    <n v="177"/>
    <n v="39"/>
    <n v="621353.93999999994"/>
    <n v="655299.32999999996"/>
  </r>
  <r>
    <x v="3"/>
    <x v="5"/>
    <x v="34"/>
    <x v="2"/>
    <x v="1"/>
    <x v="3"/>
    <n v="36"/>
    <n v="5"/>
    <n v="11938.29"/>
    <n v="34290.75"/>
  </r>
  <r>
    <x v="4"/>
    <x v="55"/>
    <x v="18"/>
    <x v="1"/>
    <x v="1"/>
    <x v="0"/>
    <n v="20"/>
    <n v="9"/>
    <n v="36275.18"/>
    <n v="43810.03"/>
  </r>
  <r>
    <x v="5"/>
    <x v="14"/>
    <x v="52"/>
    <x v="1"/>
    <x v="1"/>
    <x v="3"/>
    <n v="13"/>
    <n v="3"/>
    <n v="6516.23"/>
    <n v="26237.72"/>
  </r>
  <r>
    <x v="2"/>
    <x v="66"/>
    <x v="51"/>
    <x v="1"/>
    <x v="1"/>
    <x v="0"/>
    <n v="1"/>
    <n v="1"/>
    <n v="3298.19"/>
    <n v="3298.19"/>
  </r>
  <r>
    <x v="2"/>
    <x v="27"/>
    <x v="18"/>
    <x v="1"/>
    <x v="1"/>
    <x v="0"/>
    <n v="0"/>
    <n v="26"/>
    <n v="282880.84000000003"/>
    <n v="296621.49"/>
  </r>
  <r>
    <x v="3"/>
    <x v="5"/>
    <x v="5"/>
    <x v="1"/>
    <x v="1"/>
    <x v="0"/>
    <n v="25"/>
    <n v="7"/>
    <n v="41422.61"/>
    <n v="41422.61"/>
  </r>
  <r>
    <x v="1"/>
    <x v="25"/>
    <x v="31"/>
    <x v="2"/>
    <x v="1"/>
    <x v="3"/>
    <n v="23"/>
    <n v="5"/>
    <n v="46524.32"/>
    <n v="77076.539999999994"/>
  </r>
  <r>
    <x v="6"/>
    <x v="49"/>
    <x v="41"/>
    <x v="1"/>
    <x v="1"/>
    <x v="0"/>
    <n v="20"/>
    <n v="4"/>
    <n v="19101.14"/>
    <n v="51564.7"/>
  </r>
  <r>
    <x v="5"/>
    <x v="62"/>
    <x v="52"/>
    <x v="2"/>
    <x v="1"/>
    <x v="3"/>
    <n v="6"/>
    <n v="2"/>
    <n v="12477.55"/>
    <n v="12477.55"/>
  </r>
  <r>
    <x v="5"/>
    <x v="64"/>
    <x v="28"/>
    <x v="1"/>
    <x v="1"/>
    <x v="0"/>
    <n v="7"/>
    <n v="1"/>
    <n v="1500"/>
    <n v="8827.26"/>
  </r>
  <r>
    <x v="3"/>
    <x v="5"/>
    <x v="4"/>
    <x v="1"/>
    <x v="1"/>
    <x v="2"/>
    <n v="5"/>
    <n v="2"/>
    <n v="14492.32"/>
    <n v="14492.32"/>
  </r>
  <r>
    <x v="6"/>
    <x v="28"/>
    <x v="30"/>
    <x v="1"/>
    <x v="1"/>
    <x v="2"/>
    <n v="2"/>
    <n v="1"/>
    <n v="702.01"/>
    <n v="702.01"/>
  </r>
  <r>
    <x v="7"/>
    <x v="72"/>
    <x v="23"/>
    <x v="1"/>
    <x v="1"/>
    <x v="0"/>
    <n v="6"/>
    <n v="1"/>
    <n v="1288"/>
    <n v="10084.370000000001"/>
  </r>
  <r>
    <x v="3"/>
    <x v="10"/>
    <x v="50"/>
    <x v="1"/>
    <x v="1"/>
    <x v="0"/>
    <n v="62"/>
    <n v="16"/>
    <n v="106034.24000000001"/>
    <n v="125198.78"/>
  </r>
  <r>
    <x v="2"/>
    <x v="7"/>
    <x v="42"/>
    <x v="1"/>
    <x v="1"/>
    <x v="0"/>
    <n v="6"/>
    <n v="2"/>
    <n v="7299.2"/>
    <n v="7299.2"/>
  </r>
  <r>
    <x v="6"/>
    <x v="54"/>
    <x v="47"/>
    <x v="1"/>
    <x v="1"/>
    <x v="2"/>
    <n v="19"/>
    <n v="4"/>
    <n v="23393.34"/>
    <n v="23393.34"/>
  </r>
  <r>
    <x v="1"/>
    <x v="9"/>
    <x v="10"/>
    <x v="2"/>
    <x v="1"/>
    <x v="3"/>
    <n v="2"/>
    <n v="1"/>
    <n v="0"/>
    <n v="77412.12"/>
  </r>
  <r>
    <x v="6"/>
    <x v="67"/>
    <x v="18"/>
    <x v="1"/>
    <x v="1"/>
    <x v="1"/>
    <n v="6"/>
    <n v="1"/>
    <n v="1364"/>
    <n v="1364"/>
  </r>
  <r>
    <x v="0"/>
    <x v="61"/>
    <x v="38"/>
    <x v="1"/>
    <x v="1"/>
    <x v="1"/>
    <n v="69"/>
    <n v="16"/>
    <n v="112881.48"/>
    <n v="140750.21"/>
  </r>
  <r>
    <x v="5"/>
    <x v="62"/>
    <x v="53"/>
    <x v="1"/>
    <x v="1"/>
    <x v="1"/>
    <n v="49"/>
    <n v="8"/>
    <n v="54277.45"/>
    <n v="54277.45"/>
  </r>
  <r>
    <x v="1"/>
    <x v="46"/>
    <x v="55"/>
    <x v="1"/>
    <x v="1"/>
    <x v="0"/>
    <n v="5"/>
    <n v="1"/>
    <n v="9570.1200000000008"/>
    <n v="9570.1200000000008"/>
  </r>
  <r>
    <x v="5"/>
    <x v="47"/>
    <x v="22"/>
    <x v="3"/>
    <x v="1"/>
    <x v="1"/>
    <n v="7"/>
    <n v="1"/>
    <n v="11942.23"/>
    <n v="11942.23"/>
  </r>
  <r>
    <x v="6"/>
    <x v="26"/>
    <x v="7"/>
    <x v="1"/>
    <x v="1"/>
    <x v="0"/>
    <n v="6"/>
    <n v="2"/>
    <n v="16598.28"/>
    <n v="17774.11"/>
  </r>
  <r>
    <x v="1"/>
    <x v="30"/>
    <x v="34"/>
    <x v="1"/>
    <x v="1"/>
    <x v="1"/>
    <n v="0"/>
    <n v="2"/>
    <n v="17193.61"/>
    <n v="17193.61"/>
  </r>
  <r>
    <x v="3"/>
    <x v="41"/>
    <x v="38"/>
    <x v="1"/>
    <x v="1"/>
    <x v="1"/>
    <n v="2"/>
    <n v="1"/>
    <n v="692.85"/>
    <n v="692.85"/>
  </r>
  <r>
    <x v="1"/>
    <x v="25"/>
    <x v="40"/>
    <x v="3"/>
    <x v="1"/>
    <x v="1"/>
    <n v="16"/>
    <n v="1"/>
    <n v="16309.31"/>
    <n v="16309.31"/>
  </r>
  <r>
    <x v="2"/>
    <x v="43"/>
    <x v="18"/>
    <x v="1"/>
    <x v="1"/>
    <x v="0"/>
    <n v="25"/>
    <n v="24"/>
    <n v="215093.32"/>
    <n v="222761.94"/>
  </r>
  <r>
    <x v="3"/>
    <x v="5"/>
    <x v="50"/>
    <x v="1"/>
    <x v="1"/>
    <x v="1"/>
    <n v="25"/>
    <n v="1"/>
    <n v="31581.37"/>
    <n v="31581.37"/>
  </r>
  <r>
    <x v="2"/>
    <x v="13"/>
    <x v="51"/>
    <x v="3"/>
    <x v="1"/>
    <x v="1"/>
    <n v="9"/>
    <n v="1"/>
    <n v="5963.92"/>
    <n v="5963.92"/>
  </r>
  <r>
    <x v="3"/>
    <x v="17"/>
    <x v="50"/>
    <x v="1"/>
    <x v="1"/>
    <x v="0"/>
    <n v="17"/>
    <n v="8"/>
    <n v="80085.919999999998"/>
    <n v="80085.919999999998"/>
  </r>
  <r>
    <x v="2"/>
    <x v="13"/>
    <x v="6"/>
    <x v="1"/>
    <x v="1"/>
    <x v="3"/>
    <n v="4"/>
    <n v="2"/>
    <n v="7547.96"/>
    <n v="7547.96"/>
  </r>
  <r>
    <x v="4"/>
    <x v="80"/>
    <x v="51"/>
    <x v="1"/>
    <x v="1"/>
    <x v="2"/>
    <n v="3"/>
    <n v="1"/>
    <n v="880.04"/>
    <n v="7557.1"/>
  </r>
  <r>
    <x v="1"/>
    <x v="20"/>
    <x v="25"/>
    <x v="2"/>
    <x v="1"/>
    <x v="3"/>
    <n v="23"/>
    <n v="6"/>
    <n v="57514.95"/>
    <n v="57514.95"/>
  </r>
  <r>
    <x v="2"/>
    <x v="13"/>
    <x v="27"/>
    <x v="1"/>
    <x v="1"/>
    <x v="2"/>
    <n v="87"/>
    <n v="8"/>
    <n v="100586.46"/>
    <n v="100586.46"/>
  </r>
  <r>
    <x v="3"/>
    <x v="56"/>
    <x v="29"/>
    <x v="1"/>
    <x v="1"/>
    <x v="2"/>
    <n v="83"/>
    <n v="13"/>
    <n v="54832.39"/>
    <n v="244917.69"/>
  </r>
  <r>
    <x v="1"/>
    <x v="25"/>
    <x v="49"/>
    <x v="1"/>
    <x v="1"/>
    <x v="3"/>
    <n v="1"/>
    <n v="1"/>
    <n v="692.85"/>
    <n v="692.85"/>
  </r>
  <r>
    <x v="5"/>
    <x v="24"/>
    <x v="53"/>
    <x v="1"/>
    <x v="1"/>
    <x v="1"/>
    <n v="3"/>
    <n v="1"/>
    <n v="1340"/>
    <n v="1340"/>
  </r>
  <r>
    <x v="1"/>
    <x v="35"/>
    <x v="20"/>
    <x v="2"/>
    <x v="1"/>
    <x v="3"/>
    <n v="3"/>
    <n v="2"/>
    <n v="3627"/>
    <n v="3627"/>
  </r>
  <r>
    <x v="1"/>
    <x v="35"/>
    <x v="26"/>
    <x v="1"/>
    <x v="1"/>
    <x v="2"/>
    <n v="1"/>
    <n v="1"/>
    <n v="14243.04"/>
    <n v="14243.04"/>
  </r>
  <r>
    <x v="6"/>
    <x v="50"/>
    <x v="37"/>
    <x v="1"/>
    <x v="1"/>
    <x v="2"/>
    <n v="33"/>
    <n v="3"/>
    <n v="51321.79"/>
    <n v="51321.79"/>
  </r>
  <r>
    <x v="6"/>
    <x v="45"/>
    <x v="56"/>
    <x v="1"/>
    <x v="1"/>
    <x v="0"/>
    <n v="3"/>
    <n v="2"/>
    <n v="11717.13"/>
    <n v="11717.13"/>
  </r>
  <r>
    <x v="5"/>
    <x v="62"/>
    <x v="11"/>
    <x v="1"/>
    <x v="1"/>
    <x v="1"/>
    <n v="121"/>
    <n v="20"/>
    <n v="123177.25"/>
    <n v="123177.25"/>
  </r>
  <r>
    <x v="0"/>
    <x v="39"/>
    <x v="8"/>
    <x v="2"/>
    <x v="1"/>
    <x v="3"/>
    <n v="32"/>
    <n v="6"/>
    <n v="95259.44"/>
    <n v="95259.44"/>
  </r>
  <r>
    <x v="5"/>
    <x v="57"/>
    <x v="32"/>
    <x v="1"/>
    <x v="1"/>
    <x v="0"/>
    <n v="48"/>
    <n v="9"/>
    <n v="180606.02"/>
    <n v="180606.02"/>
  </r>
  <r>
    <x v="6"/>
    <x v="53"/>
    <x v="7"/>
    <x v="1"/>
    <x v="1"/>
    <x v="1"/>
    <n v="2"/>
    <n v="1"/>
    <n v="1134.18"/>
    <n v="1134.18"/>
  </r>
  <r>
    <x v="2"/>
    <x v="51"/>
    <x v="24"/>
    <x v="1"/>
    <x v="1"/>
    <x v="1"/>
    <n v="385"/>
    <n v="60"/>
    <n v="630683.29"/>
    <n v="630683.29"/>
  </r>
  <r>
    <x v="3"/>
    <x v="40"/>
    <x v="50"/>
    <x v="3"/>
    <x v="1"/>
    <x v="2"/>
    <n v="19"/>
    <n v="1"/>
    <n v="36751.96"/>
    <n v="36751.96"/>
  </r>
  <r>
    <x v="2"/>
    <x v="13"/>
    <x v="18"/>
    <x v="1"/>
    <x v="1"/>
    <x v="0"/>
    <n v="0"/>
    <n v="23"/>
    <n v="167371.31"/>
    <n v="211319.82"/>
  </r>
  <r>
    <x v="2"/>
    <x v="6"/>
    <x v="2"/>
    <x v="1"/>
    <x v="1"/>
    <x v="2"/>
    <n v="91"/>
    <n v="25"/>
    <n v="203966"/>
    <n v="295969.33"/>
  </r>
  <r>
    <x v="1"/>
    <x v="59"/>
    <x v="4"/>
    <x v="1"/>
    <x v="1"/>
    <x v="2"/>
    <n v="4"/>
    <n v="2"/>
    <n v="6902.13"/>
    <n v="22835.53"/>
  </r>
  <r>
    <x v="0"/>
    <x v="39"/>
    <x v="0"/>
    <x v="2"/>
    <x v="1"/>
    <x v="3"/>
    <n v="14"/>
    <n v="4"/>
    <n v="6466.88"/>
    <n v="58177.96"/>
  </r>
  <r>
    <x v="3"/>
    <x v="56"/>
    <x v="29"/>
    <x v="3"/>
    <x v="1"/>
    <x v="0"/>
    <n v="13"/>
    <n v="1"/>
    <n v="12857.88"/>
    <n v="12857.88"/>
  </r>
  <r>
    <x v="2"/>
    <x v="27"/>
    <x v="51"/>
    <x v="1"/>
    <x v="1"/>
    <x v="2"/>
    <n v="4"/>
    <n v="1"/>
    <n v="3191.46"/>
    <n v="3191.46"/>
  </r>
  <r>
    <x v="5"/>
    <x v="37"/>
    <x v="11"/>
    <x v="1"/>
    <x v="1"/>
    <x v="1"/>
    <n v="6"/>
    <n v="2"/>
    <n v="16668.7"/>
    <n v="16668.7"/>
  </r>
  <r>
    <x v="5"/>
    <x v="19"/>
    <x v="12"/>
    <x v="1"/>
    <x v="1"/>
    <x v="3"/>
    <n v="16"/>
    <n v="6"/>
    <n v="28966.94"/>
    <n v="65006.04"/>
  </r>
  <r>
    <x v="6"/>
    <x v="53"/>
    <x v="37"/>
    <x v="1"/>
    <x v="1"/>
    <x v="0"/>
    <n v="18"/>
    <n v="4"/>
    <n v="10310.64"/>
    <n v="24919.8"/>
  </r>
  <r>
    <x v="2"/>
    <x v="7"/>
    <x v="42"/>
    <x v="1"/>
    <x v="1"/>
    <x v="3"/>
    <n v="3"/>
    <n v="1"/>
    <n v="0"/>
    <n v="6422.69"/>
  </r>
  <r>
    <x v="0"/>
    <x v="39"/>
    <x v="15"/>
    <x v="1"/>
    <x v="1"/>
    <x v="1"/>
    <n v="469"/>
    <n v="95"/>
    <n v="1182816.08"/>
    <n v="1255016.54"/>
  </r>
  <r>
    <x v="1"/>
    <x v="35"/>
    <x v="49"/>
    <x v="1"/>
    <x v="1"/>
    <x v="0"/>
    <n v="1"/>
    <n v="1"/>
    <n v="147.05000000000001"/>
    <n v="9002.39"/>
  </r>
  <r>
    <x v="5"/>
    <x v="37"/>
    <x v="33"/>
    <x v="1"/>
    <x v="1"/>
    <x v="1"/>
    <n v="2"/>
    <n v="1"/>
    <n v="3782.56"/>
    <n v="3782.56"/>
  </r>
  <r>
    <x v="1"/>
    <x v="35"/>
    <x v="30"/>
    <x v="1"/>
    <x v="1"/>
    <x v="3"/>
    <n v="3"/>
    <n v="2"/>
    <n v="4067.31"/>
    <n v="9444.07"/>
  </r>
  <r>
    <x v="5"/>
    <x v="36"/>
    <x v="53"/>
    <x v="2"/>
    <x v="1"/>
    <x v="3"/>
    <n v="18"/>
    <n v="5"/>
    <n v="2747.5"/>
    <n v="38997.870000000003"/>
  </r>
  <r>
    <x v="5"/>
    <x v="57"/>
    <x v="14"/>
    <x v="1"/>
    <x v="1"/>
    <x v="2"/>
    <n v="0"/>
    <n v="1"/>
    <n v="19640.36"/>
    <n v="19640.36"/>
  </r>
  <r>
    <x v="3"/>
    <x v="4"/>
    <x v="55"/>
    <x v="1"/>
    <x v="1"/>
    <x v="2"/>
    <n v="34"/>
    <n v="3"/>
    <n v="10688.62"/>
    <n v="167059.24"/>
  </r>
  <r>
    <x v="6"/>
    <x v="58"/>
    <x v="43"/>
    <x v="1"/>
    <x v="1"/>
    <x v="2"/>
    <n v="38"/>
    <n v="2"/>
    <n v="2728"/>
    <n v="40080.199999999997"/>
  </r>
  <r>
    <x v="1"/>
    <x v="20"/>
    <x v="54"/>
    <x v="1"/>
    <x v="1"/>
    <x v="0"/>
    <n v="0"/>
    <n v="1"/>
    <n v="1368"/>
    <n v="11811"/>
  </r>
  <r>
    <x v="2"/>
    <x v="51"/>
    <x v="52"/>
    <x v="1"/>
    <x v="1"/>
    <x v="1"/>
    <n v="46"/>
    <n v="5"/>
    <n v="9938.7099999999991"/>
    <n v="9938.7099999999991"/>
  </r>
  <r>
    <x v="3"/>
    <x v="65"/>
    <x v="13"/>
    <x v="1"/>
    <x v="1"/>
    <x v="1"/>
    <n v="400"/>
    <n v="105"/>
    <n v="889881.37"/>
    <n v="889881.37"/>
  </r>
  <r>
    <x v="5"/>
    <x v="15"/>
    <x v="53"/>
    <x v="1"/>
    <x v="1"/>
    <x v="1"/>
    <n v="145"/>
    <n v="37"/>
    <n v="251568.08"/>
    <n v="251568.08"/>
  </r>
  <r>
    <x v="3"/>
    <x v="40"/>
    <x v="3"/>
    <x v="1"/>
    <x v="1"/>
    <x v="0"/>
    <n v="4"/>
    <n v="1"/>
    <n v="4200.1000000000004"/>
    <n v="4200.1000000000004"/>
  </r>
  <r>
    <x v="6"/>
    <x v="16"/>
    <x v="41"/>
    <x v="1"/>
    <x v="1"/>
    <x v="1"/>
    <n v="2"/>
    <n v="1"/>
    <n v="3354.88"/>
    <n v="3354.88"/>
  </r>
  <r>
    <x v="3"/>
    <x v="23"/>
    <x v="54"/>
    <x v="1"/>
    <x v="1"/>
    <x v="1"/>
    <n v="32"/>
    <n v="5"/>
    <n v="45959.17"/>
    <n v="60515.95"/>
  </r>
  <r>
    <x v="3"/>
    <x v="48"/>
    <x v="10"/>
    <x v="1"/>
    <x v="1"/>
    <x v="2"/>
    <n v="33"/>
    <n v="7"/>
    <n v="245769.1"/>
    <n v="245769.1"/>
  </r>
  <r>
    <x v="2"/>
    <x v="43"/>
    <x v="24"/>
    <x v="1"/>
    <x v="1"/>
    <x v="1"/>
    <n v="3"/>
    <n v="1"/>
    <n v="5592.18"/>
    <n v="5592.18"/>
  </r>
  <r>
    <x v="1"/>
    <x v="25"/>
    <x v="40"/>
    <x v="1"/>
    <x v="1"/>
    <x v="1"/>
    <n v="176"/>
    <n v="31"/>
    <n v="328543.13"/>
    <n v="328543.13"/>
  </r>
  <r>
    <x v="1"/>
    <x v="9"/>
    <x v="58"/>
    <x v="1"/>
    <x v="1"/>
    <x v="2"/>
    <n v="125"/>
    <n v="34"/>
    <n v="284937.84000000003"/>
    <n v="300710.36"/>
  </r>
  <r>
    <x v="3"/>
    <x v="17"/>
    <x v="29"/>
    <x v="1"/>
    <x v="1"/>
    <x v="1"/>
    <n v="253"/>
    <n v="78"/>
    <n v="566297.09"/>
    <n v="596416.52"/>
  </r>
  <r>
    <x v="3"/>
    <x v="56"/>
    <x v="29"/>
    <x v="2"/>
    <x v="1"/>
    <x v="3"/>
    <n v="38"/>
    <n v="9"/>
    <n v="398381.04"/>
    <n v="417783.05"/>
  </r>
  <r>
    <x v="6"/>
    <x v="58"/>
    <x v="43"/>
    <x v="1"/>
    <x v="1"/>
    <x v="1"/>
    <n v="70"/>
    <n v="19"/>
    <n v="120700.78"/>
    <n v="120700.78"/>
  </r>
  <r>
    <x v="2"/>
    <x v="13"/>
    <x v="45"/>
    <x v="1"/>
    <x v="1"/>
    <x v="0"/>
    <n v="11"/>
    <n v="5"/>
    <n v="29604.55"/>
    <n v="29604.55"/>
  </r>
  <r>
    <x v="3"/>
    <x v="41"/>
    <x v="29"/>
    <x v="1"/>
    <x v="1"/>
    <x v="2"/>
    <n v="7"/>
    <n v="2"/>
    <n v="11242.14"/>
    <n v="11242.14"/>
  </r>
  <r>
    <x v="6"/>
    <x v="58"/>
    <x v="56"/>
    <x v="1"/>
    <x v="1"/>
    <x v="1"/>
    <n v="5"/>
    <n v="2"/>
    <n v="22923.7"/>
    <n v="22923.7"/>
  </r>
  <r>
    <x v="6"/>
    <x v="58"/>
    <x v="57"/>
    <x v="1"/>
    <x v="1"/>
    <x v="2"/>
    <n v="4"/>
    <n v="1"/>
    <n v="0"/>
    <n v="11247.18"/>
  </r>
  <r>
    <x v="3"/>
    <x v="65"/>
    <x v="9"/>
    <x v="1"/>
    <x v="1"/>
    <x v="1"/>
    <n v="112"/>
    <n v="30"/>
    <n v="232556.63"/>
    <n v="232556.63"/>
  </r>
  <r>
    <x v="5"/>
    <x v="64"/>
    <x v="47"/>
    <x v="1"/>
    <x v="1"/>
    <x v="0"/>
    <n v="5"/>
    <n v="2"/>
    <n v="151833.48000000001"/>
    <n v="166867.16"/>
  </r>
  <r>
    <x v="5"/>
    <x v="15"/>
    <x v="11"/>
    <x v="2"/>
    <x v="1"/>
    <x v="3"/>
    <n v="8"/>
    <n v="3"/>
    <n v="41405.54"/>
    <n v="58164.83"/>
  </r>
  <r>
    <x v="1"/>
    <x v="59"/>
    <x v="26"/>
    <x v="1"/>
    <x v="1"/>
    <x v="1"/>
    <n v="7"/>
    <n v="1"/>
    <n v="1408"/>
    <n v="1408"/>
  </r>
  <r>
    <x v="1"/>
    <x v="59"/>
    <x v="16"/>
    <x v="1"/>
    <x v="1"/>
    <x v="2"/>
    <n v="3"/>
    <n v="1"/>
    <n v="0"/>
    <n v="17240.86"/>
  </r>
  <r>
    <x v="3"/>
    <x v="5"/>
    <x v="29"/>
    <x v="1"/>
    <x v="1"/>
    <x v="2"/>
    <n v="9"/>
    <n v="1"/>
    <n v="41962.54"/>
    <n v="48325.54"/>
  </r>
  <r>
    <x v="1"/>
    <x v="20"/>
    <x v="7"/>
    <x v="1"/>
    <x v="1"/>
    <x v="1"/>
    <n v="122"/>
    <n v="27"/>
    <n v="253356.67"/>
    <n v="253356.67"/>
  </r>
  <r>
    <x v="6"/>
    <x v="54"/>
    <x v="7"/>
    <x v="1"/>
    <x v="1"/>
    <x v="2"/>
    <n v="0"/>
    <n v="2"/>
    <n v="17545.419999999998"/>
    <n v="17545.419999999998"/>
  </r>
  <r>
    <x v="6"/>
    <x v="63"/>
    <x v="20"/>
    <x v="1"/>
    <x v="1"/>
    <x v="1"/>
    <n v="6"/>
    <n v="1"/>
    <n v="1408"/>
    <n v="1408"/>
  </r>
  <r>
    <x v="4"/>
    <x v="70"/>
    <x v="7"/>
    <x v="1"/>
    <x v="1"/>
    <x v="2"/>
    <n v="42"/>
    <n v="4"/>
    <n v="74984.97"/>
    <n v="74984.97"/>
  </r>
  <r>
    <x v="3"/>
    <x v="65"/>
    <x v="3"/>
    <x v="1"/>
    <x v="1"/>
    <x v="3"/>
    <n v="22"/>
    <n v="6"/>
    <n v="8162.94"/>
    <n v="75990.710000000006"/>
  </r>
  <r>
    <x v="1"/>
    <x v="18"/>
    <x v="19"/>
    <x v="1"/>
    <x v="1"/>
    <x v="3"/>
    <n v="32"/>
    <n v="4"/>
    <n v="67435.06"/>
    <n v="77468.95"/>
  </r>
  <r>
    <x v="5"/>
    <x v="24"/>
    <x v="52"/>
    <x v="1"/>
    <x v="1"/>
    <x v="1"/>
    <n v="39"/>
    <n v="4"/>
    <n v="41700.550000000003"/>
    <n v="41700.550000000003"/>
  </r>
  <r>
    <x v="1"/>
    <x v="18"/>
    <x v="13"/>
    <x v="1"/>
    <x v="1"/>
    <x v="1"/>
    <n v="15"/>
    <n v="4"/>
    <n v="7489.6"/>
    <n v="7489.6"/>
  </r>
  <r>
    <x v="6"/>
    <x v="22"/>
    <x v="17"/>
    <x v="2"/>
    <x v="1"/>
    <x v="3"/>
    <n v="4"/>
    <n v="1"/>
    <n v="0"/>
    <n v="17994.75"/>
  </r>
  <r>
    <x v="2"/>
    <x v="51"/>
    <x v="45"/>
    <x v="1"/>
    <x v="1"/>
    <x v="3"/>
    <n v="12"/>
    <n v="4"/>
    <n v="34934.11"/>
    <n v="56231.54"/>
  </r>
  <r>
    <x v="2"/>
    <x v="11"/>
    <x v="45"/>
    <x v="1"/>
    <x v="1"/>
    <x v="0"/>
    <n v="7"/>
    <n v="1"/>
    <n v="8565.76"/>
    <n v="8565.76"/>
  </r>
  <r>
    <x v="1"/>
    <x v="38"/>
    <x v="5"/>
    <x v="1"/>
    <x v="1"/>
    <x v="2"/>
    <n v="4"/>
    <n v="1"/>
    <n v="0"/>
    <n v="10484.91"/>
  </r>
  <r>
    <x v="1"/>
    <x v="52"/>
    <x v="7"/>
    <x v="1"/>
    <x v="1"/>
    <x v="1"/>
    <n v="429"/>
    <n v="102"/>
    <n v="1167770.54"/>
    <n v="1167770.54"/>
  </r>
  <r>
    <x v="3"/>
    <x v="23"/>
    <x v="9"/>
    <x v="1"/>
    <x v="1"/>
    <x v="1"/>
    <n v="410"/>
    <n v="112"/>
    <n v="864940.94"/>
    <n v="864940.94"/>
  </r>
  <r>
    <x v="3"/>
    <x v="23"/>
    <x v="13"/>
    <x v="1"/>
    <x v="1"/>
    <x v="2"/>
    <n v="115"/>
    <n v="17"/>
    <n v="242421.31"/>
    <n v="278296.49"/>
  </r>
  <r>
    <x v="5"/>
    <x v="37"/>
    <x v="12"/>
    <x v="1"/>
    <x v="1"/>
    <x v="3"/>
    <n v="18"/>
    <n v="6"/>
    <n v="29116.16"/>
    <n v="36426.43"/>
  </r>
  <r>
    <x v="1"/>
    <x v="30"/>
    <x v="9"/>
    <x v="2"/>
    <x v="1"/>
    <x v="3"/>
    <n v="2"/>
    <n v="1"/>
    <n v="2088.61"/>
    <n v="3079.53"/>
  </r>
  <r>
    <x v="6"/>
    <x v="16"/>
    <x v="41"/>
    <x v="1"/>
    <x v="1"/>
    <x v="2"/>
    <n v="14"/>
    <n v="2"/>
    <n v="10974.29"/>
    <n v="40137.94"/>
  </r>
  <r>
    <x v="3"/>
    <x v="41"/>
    <x v="55"/>
    <x v="1"/>
    <x v="1"/>
    <x v="1"/>
    <n v="152"/>
    <n v="20"/>
    <n v="317640.74"/>
    <n v="461388.07"/>
  </r>
  <r>
    <x v="5"/>
    <x v="37"/>
    <x v="48"/>
    <x v="1"/>
    <x v="1"/>
    <x v="1"/>
    <n v="105"/>
    <n v="23"/>
    <n v="277942.03000000003"/>
    <n v="277942.03000000003"/>
  </r>
  <r>
    <x v="3"/>
    <x v="17"/>
    <x v="15"/>
    <x v="1"/>
    <x v="1"/>
    <x v="0"/>
    <n v="120"/>
    <n v="12"/>
    <n v="181430.53"/>
    <n v="181430.53"/>
  </r>
  <r>
    <x v="6"/>
    <x v="67"/>
    <x v="46"/>
    <x v="1"/>
    <x v="1"/>
    <x v="1"/>
    <n v="75"/>
    <n v="22"/>
    <n v="139631.87"/>
    <n v="139631.87"/>
  </r>
  <r>
    <x v="3"/>
    <x v="17"/>
    <x v="29"/>
    <x v="1"/>
    <x v="1"/>
    <x v="0"/>
    <n v="36"/>
    <n v="9"/>
    <n v="72207.5"/>
    <n v="106788.35"/>
  </r>
  <r>
    <x v="1"/>
    <x v="42"/>
    <x v="17"/>
    <x v="1"/>
    <x v="1"/>
    <x v="1"/>
    <n v="6"/>
    <n v="3"/>
    <n v="18792.91"/>
    <n v="18792.91"/>
  </r>
  <r>
    <x v="0"/>
    <x v="21"/>
    <x v="15"/>
    <x v="1"/>
    <x v="1"/>
    <x v="2"/>
    <n v="5"/>
    <n v="2"/>
    <n v="12096.73"/>
    <n v="12096.73"/>
  </r>
  <r>
    <x v="2"/>
    <x v="75"/>
    <x v="2"/>
    <x v="1"/>
    <x v="1"/>
    <x v="3"/>
    <n v="5"/>
    <n v="1"/>
    <n v="16746.560000000001"/>
    <n v="16746.560000000001"/>
  </r>
  <r>
    <x v="5"/>
    <x v="47"/>
    <x v="18"/>
    <x v="1"/>
    <x v="1"/>
    <x v="0"/>
    <n v="0"/>
    <n v="2"/>
    <n v="12906.19"/>
    <n v="13377.63"/>
  </r>
  <r>
    <x v="6"/>
    <x v="26"/>
    <x v="36"/>
    <x v="1"/>
    <x v="1"/>
    <x v="2"/>
    <n v="0"/>
    <n v="1"/>
    <n v="3234.87"/>
    <n v="3234.87"/>
  </r>
  <r>
    <x v="1"/>
    <x v="30"/>
    <x v="19"/>
    <x v="1"/>
    <x v="1"/>
    <x v="3"/>
    <n v="8"/>
    <n v="2"/>
    <n v="11352.14"/>
    <n v="31352.240000000002"/>
  </r>
  <r>
    <x v="5"/>
    <x v="37"/>
    <x v="45"/>
    <x v="1"/>
    <x v="1"/>
    <x v="1"/>
    <n v="98"/>
    <n v="43"/>
    <n v="173545.36"/>
    <n v="173545.36"/>
  </r>
  <r>
    <x v="6"/>
    <x v="22"/>
    <x v="18"/>
    <x v="1"/>
    <x v="1"/>
    <x v="1"/>
    <n v="12"/>
    <n v="5"/>
    <n v="31787.75"/>
    <n v="31787.75"/>
  </r>
  <r>
    <x v="2"/>
    <x v="27"/>
    <x v="24"/>
    <x v="1"/>
    <x v="1"/>
    <x v="2"/>
    <n v="31"/>
    <n v="4"/>
    <n v="26524.01"/>
    <n v="97389.22"/>
  </r>
  <r>
    <x v="2"/>
    <x v="7"/>
    <x v="11"/>
    <x v="1"/>
    <x v="1"/>
    <x v="2"/>
    <n v="3"/>
    <n v="1"/>
    <n v="7644.6"/>
    <n v="7644.6"/>
  </r>
  <r>
    <x v="6"/>
    <x v="63"/>
    <x v="18"/>
    <x v="2"/>
    <x v="1"/>
    <x v="3"/>
    <n v="10"/>
    <n v="2"/>
    <n v="6091.39"/>
    <n v="15857.56"/>
  </r>
  <r>
    <x v="5"/>
    <x v="34"/>
    <x v="44"/>
    <x v="1"/>
    <x v="1"/>
    <x v="0"/>
    <n v="112"/>
    <n v="28"/>
    <n v="251919.01"/>
    <n v="264807.17"/>
  </r>
  <r>
    <x v="6"/>
    <x v="53"/>
    <x v="37"/>
    <x v="2"/>
    <x v="1"/>
    <x v="3"/>
    <n v="40"/>
    <n v="6"/>
    <n v="134271.22"/>
    <n v="144511.73000000001"/>
  </r>
  <r>
    <x v="6"/>
    <x v="50"/>
    <x v="7"/>
    <x v="1"/>
    <x v="1"/>
    <x v="2"/>
    <n v="0"/>
    <n v="1"/>
    <n v="21279.22"/>
    <n v="21279.22"/>
  </r>
  <r>
    <x v="2"/>
    <x v="31"/>
    <x v="6"/>
    <x v="2"/>
    <x v="1"/>
    <x v="3"/>
    <n v="7"/>
    <n v="1"/>
    <n v="1364"/>
    <n v="9409.09"/>
  </r>
  <r>
    <x v="2"/>
    <x v="51"/>
    <x v="6"/>
    <x v="1"/>
    <x v="1"/>
    <x v="1"/>
    <n v="58"/>
    <n v="25"/>
    <n v="100674.27"/>
    <n v="100674.27"/>
  </r>
  <r>
    <x v="0"/>
    <x v="39"/>
    <x v="15"/>
    <x v="2"/>
    <x v="1"/>
    <x v="3"/>
    <n v="51"/>
    <n v="13"/>
    <n v="143039.32"/>
    <n v="161885.31"/>
  </r>
  <r>
    <x v="5"/>
    <x v="47"/>
    <x v="33"/>
    <x v="1"/>
    <x v="1"/>
    <x v="1"/>
    <n v="455"/>
    <n v="101"/>
    <n v="824485.24"/>
    <n v="824485.24"/>
  </r>
  <r>
    <x v="3"/>
    <x v="65"/>
    <x v="54"/>
    <x v="2"/>
    <x v="1"/>
    <x v="3"/>
    <n v="37"/>
    <n v="8"/>
    <n v="180428.3"/>
    <n v="217868.05"/>
  </r>
  <r>
    <x v="3"/>
    <x v="40"/>
    <x v="54"/>
    <x v="1"/>
    <x v="1"/>
    <x v="2"/>
    <n v="188"/>
    <n v="10"/>
    <n v="444526.89"/>
    <n v="466813.49"/>
  </r>
  <r>
    <x v="6"/>
    <x v="22"/>
    <x v="30"/>
    <x v="1"/>
    <x v="1"/>
    <x v="0"/>
    <n v="5"/>
    <n v="1"/>
    <n v="10683.02"/>
    <n v="10683.02"/>
  </r>
  <r>
    <x v="2"/>
    <x v="13"/>
    <x v="26"/>
    <x v="1"/>
    <x v="1"/>
    <x v="0"/>
    <n v="0"/>
    <n v="2"/>
    <n v="21127.72"/>
    <n v="21127.72"/>
  </r>
  <r>
    <x v="3"/>
    <x v="23"/>
    <x v="3"/>
    <x v="1"/>
    <x v="1"/>
    <x v="1"/>
    <n v="70"/>
    <n v="10"/>
    <n v="66310.880000000005"/>
    <n v="72566.28"/>
  </r>
  <r>
    <x v="4"/>
    <x v="70"/>
    <x v="13"/>
    <x v="1"/>
    <x v="1"/>
    <x v="2"/>
    <n v="3"/>
    <n v="1"/>
    <n v="0"/>
    <n v="5643.11"/>
  </r>
  <r>
    <x v="5"/>
    <x v="24"/>
    <x v="53"/>
    <x v="1"/>
    <x v="1"/>
    <x v="3"/>
    <n v="1"/>
    <n v="1"/>
    <n v="0"/>
    <n v="5889.7"/>
  </r>
  <r>
    <x v="6"/>
    <x v="26"/>
    <x v="35"/>
    <x v="1"/>
    <x v="1"/>
    <x v="2"/>
    <n v="3"/>
    <n v="1"/>
    <n v="0"/>
    <n v="15306.19"/>
  </r>
  <r>
    <x v="5"/>
    <x v="19"/>
    <x v="45"/>
    <x v="1"/>
    <x v="1"/>
    <x v="1"/>
    <n v="386"/>
    <n v="93"/>
    <n v="740798.86"/>
    <n v="740798.86"/>
  </r>
  <r>
    <x v="2"/>
    <x v="6"/>
    <x v="6"/>
    <x v="1"/>
    <x v="1"/>
    <x v="3"/>
    <n v="5"/>
    <n v="1"/>
    <n v="0"/>
    <n v="12854.55"/>
  </r>
  <r>
    <x v="6"/>
    <x v="63"/>
    <x v="18"/>
    <x v="1"/>
    <x v="1"/>
    <x v="1"/>
    <n v="20"/>
    <n v="5"/>
    <n v="19853.03"/>
    <n v="19853.03"/>
  </r>
  <r>
    <x v="2"/>
    <x v="31"/>
    <x v="7"/>
    <x v="1"/>
    <x v="1"/>
    <x v="2"/>
    <n v="0"/>
    <n v="3"/>
    <n v="150364.85"/>
    <n v="150364.85"/>
  </r>
  <r>
    <x v="2"/>
    <x v="31"/>
    <x v="12"/>
    <x v="1"/>
    <x v="1"/>
    <x v="2"/>
    <n v="26"/>
    <n v="2"/>
    <n v="39552.51"/>
    <n v="246732.18"/>
  </r>
  <r>
    <x v="1"/>
    <x v="46"/>
    <x v="19"/>
    <x v="1"/>
    <x v="1"/>
    <x v="1"/>
    <n v="4"/>
    <n v="1"/>
    <n v="1400"/>
    <n v="1400"/>
  </r>
  <r>
    <x v="4"/>
    <x v="44"/>
    <x v="23"/>
    <x v="1"/>
    <x v="1"/>
    <x v="2"/>
    <n v="3"/>
    <n v="1"/>
    <n v="4752.72"/>
    <n v="4752.72"/>
  </r>
  <r>
    <x v="3"/>
    <x v="10"/>
    <x v="15"/>
    <x v="1"/>
    <x v="1"/>
    <x v="2"/>
    <n v="8"/>
    <n v="2"/>
    <n v="4940.2"/>
    <n v="26505.5"/>
  </r>
  <r>
    <x v="1"/>
    <x v="35"/>
    <x v="58"/>
    <x v="1"/>
    <x v="1"/>
    <x v="2"/>
    <n v="3"/>
    <n v="1"/>
    <n v="6367.02"/>
    <n v="6367.02"/>
  </r>
  <r>
    <x v="5"/>
    <x v="62"/>
    <x v="53"/>
    <x v="2"/>
    <x v="1"/>
    <x v="3"/>
    <n v="4"/>
    <n v="1"/>
    <n v="6067.4"/>
    <n v="6850.35"/>
  </r>
  <r>
    <x v="2"/>
    <x v="11"/>
    <x v="27"/>
    <x v="1"/>
    <x v="1"/>
    <x v="2"/>
    <n v="220"/>
    <n v="28"/>
    <n v="266531.81"/>
    <n v="418403.31"/>
  </r>
  <r>
    <x v="5"/>
    <x v="32"/>
    <x v="7"/>
    <x v="1"/>
    <x v="1"/>
    <x v="2"/>
    <n v="0"/>
    <n v="1"/>
    <n v="32185.040000000001"/>
    <n v="32185.040000000001"/>
  </r>
  <r>
    <x v="2"/>
    <x v="66"/>
    <x v="21"/>
    <x v="1"/>
    <x v="1"/>
    <x v="2"/>
    <n v="35"/>
    <n v="9"/>
    <n v="37498.76"/>
    <n v="103606.24"/>
  </r>
  <r>
    <x v="1"/>
    <x v="35"/>
    <x v="40"/>
    <x v="1"/>
    <x v="1"/>
    <x v="0"/>
    <n v="2"/>
    <n v="3"/>
    <n v="4583.41"/>
    <n v="4583.41"/>
  </r>
  <r>
    <x v="3"/>
    <x v="48"/>
    <x v="50"/>
    <x v="1"/>
    <x v="1"/>
    <x v="2"/>
    <n v="0"/>
    <n v="1"/>
    <n v="0"/>
    <n v="12503.77"/>
  </r>
  <r>
    <x v="1"/>
    <x v="9"/>
    <x v="16"/>
    <x v="2"/>
    <x v="1"/>
    <x v="3"/>
    <n v="10"/>
    <n v="4"/>
    <n v="39760.410000000003"/>
    <n v="39760.410000000003"/>
  </r>
  <r>
    <x v="5"/>
    <x v="36"/>
    <x v="47"/>
    <x v="1"/>
    <x v="1"/>
    <x v="1"/>
    <n v="7"/>
    <n v="2"/>
    <n v="9564.68"/>
    <n v="9564.68"/>
  </r>
  <r>
    <x v="6"/>
    <x v="54"/>
    <x v="57"/>
    <x v="1"/>
    <x v="1"/>
    <x v="3"/>
    <n v="17"/>
    <n v="1"/>
    <n v="43704.39"/>
    <n v="43704.39"/>
  </r>
  <r>
    <x v="6"/>
    <x v="26"/>
    <x v="40"/>
    <x v="1"/>
    <x v="1"/>
    <x v="3"/>
    <n v="1"/>
    <n v="1"/>
    <n v="4621"/>
    <n v="4621"/>
  </r>
  <r>
    <x v="0"/>
    <x v="39"/>
    <x v="29"/>
    <x v="2"/>
    <x v="1"/>
    <x v="3"/>
    <n v="4"/>
    <n v="1"/>
    <n v="9989.74"/>
    <n v="9989.74"/>
  </r>
  <r>
    <x v="1"/>
    <x v="30"/>
    <x v="35"/>
    <x v="1"/>
    <x v="1"/>
    <x v="1"/>
    <n v="437"/>
    <n v="120"/>
    <n v="1026033.19"/>
    <n v="1026033.19"/>
  </r>
  <r>
    <x v="1"/>
    <x v="18"/>
    <x v="19"/>
    <x v="1"/>
    <x v="1"/>
    <x v="1"/>
    <n v="44"/>
    <n v="7"/>
    <n v="48406"/>
    <n v="48406"/>
  </r>
  <r>
    <x v="3"/>
    <x v="10"/>
    <x v="0"/>
    <x v="1"/>
    <x v="1"/>
    <x v="1"/>
    <n v="0"/>
    <n v="2"/>
    <n v="2273.0100000000002"/>
    <n v="33720.160000000003"/>
  </r>
  <r>
    <x v="3"/>
    <x v="65"/>
    <x v="5"/>
    <x v="1"/>
    <x v="1"/>
    <x v="2"/>
    <n v="20"/>
    <n v="1"/>
    <n v="129825.13"/>
    <n v="129825.13"/>
  </r>
  <r>
    <x v="6"/>
    <x v="67"/>
    <x v="20"/>
    <x v="1"/>
    <x v="1"/>
    <x v="0"/>
    <n v="0"/>
    <n v="1"/>
    <n v="10624.29"/>
    <n v="10624.29"/>
  </r>
  <r>
    <x v="1"/>
    <x v="18"/>
    <x v="4"/>
    <x v="1"/>
    <x v="1"/>
    <x v="1"/>
    <n v="2"/>
    <n v="1"/>
    <n v="1134.18"/>
    <n v="1134.18"/>
  </r>
  <r>
    <x v="5"/>
    <x v="37"/>
    <x v="48"/>
    <x v="2"/>
    <x v="1"/>
    <x v="3"/>
    <n v="16"/>
    <n v="2"/>
    <n v="40276.67"/>
    <n v="46453.81"/>
  </r>
  <r>
    <x v="2"/>
    <x v="66"/>
    <x v="6"/>
    <x v="1"/>
    <x v="1"/>
    <x v="3"/>
    <n v="0"/>
    <n v="1"/>
    <n v="0"/>
    <n v="16086.34"/>
  </r>
  <r>
    <x v="2"/>
    <x v="27"/>
    <x v="6"/>
    <x v="1"/>
    <x v="1"/>
    <x v="0"/>
    <n v="3"/>
    <n v="4"/>
    <n v="48133.18"/>
    <n v="48133.18"/>
  </r>
  <r>
    <x v="2"/>
    <x v="2"/>
    <x v="42"/>
    <x v="1"/>
    <x v="1"/>
    <x v="2"/>
    <n v="8"/>
    <n v="3"/>
    <n v="11462.6"/>
    <n v="25490.400000000001"/>
  </r>
  <r>
    <x v="5"/>
    <x v="24"/>
    <x v="11"/>
    <x v="1"/>
    <x v="1"/>
    <x v="1"/>
    <n v="8"/>
    <n v="2"/>
    <n v="15907.4"/>
    <n v="15907.4"/>
  </r>
  <r>
    <x v="3"/>
    <x v="65"/>
    <x v="13"/>
    <x v="2"/>
    <x v="1"/>
    <x v="3"/>
    <n v="32"/>
    <n v="7"/>
    <n v="41659.18"/>
    <n v="87761.69"/>
  </r>
  <r>
    <x v="2"/>
    <x v="13"/>
    <x v="6"/>
    <x v="1"/>
    <x v="1"/>
    <x v="0"/>
    <n v="26"/>
    <n v="9"/>
    <n v="44338.16"/>
    <n v="44338.16"/>
  </r>
  <r>
    <x v="2"/>
    <x v="31"/>
    <x v="23"/>
    <x v="1"/>
    <x v="1"/>
    <x v="1"/>
    <n v="122"/>
    <n v="25"/>
    <n v="274167.89"/>
    <n v="274167.89"/>
  </r>
  <r>
    <x v="1"/>
    <x v="35"/>
    <x v="40"/>
    <x v="1"/>
    <x v="1"/>
    <x v="1"/>
    <n v="20"/>
    <n v="6"/>
    <n v="97452.479999999996"/>
    <n v="97452.479999999996"/>
  </r>
  <r>
    <x v="5"/>
    <x v="62"/>
    <x v="52"/>
    <x v="1"/>
    <x v="1"/>
    <x v="3"/>
    <n v="7"/>
    <n v="4"/>
    <n v="11536.4"/>
    <n v="11536.4"/>
  </r>
  <r>
    <x v="1"/>
    <x v="1"/>
    <x v="17"/>
    <x v="1"/>
    <x v="1"/>
    <x v="3"/>
    <n v="14"/>
    <n v="1"/>
    <n v="1597"/>
    <n v="59977.41"/>
  </r>
  <r>
    <x v="2"/>
    <x v="31"/>
    <x v="37"/>
    <x v="1"/>
    <x v="1"/>
    <x v="2"/>
    <n v="0"/>
    <n v="1"/>
    <n v="12654.23"/>
    <n v="12654.23"/>
  </r>
  <r>
    <x v="5"/>
    <x v="24"/>
    <x v="12"/>
    <x v="1"/>
    <x v="1"/>
    <x v="0"/>
    <n v="14"/>
    <n v="5"/>
    <n v="30182.82"/>
    <n v="30182.82"/>
  </r>
  <r>
    <x v="3"/>
    <x v="3"/>
    <x v="58"/>
    <x v="1"/>
    <x v="1"/>
    <x v="1"/>
    <n v="101"/>
    <n v="27"/>
    <n v="268249.13"/>
    <n v="268249.13"/>
  </r>
  <r>
    <x v="2"/>
    <x v="11"/>
    <x v="51"/>
    <x v="1"/>
    <x v="1"/>
    <x v="2"/>
    <n v="7"/>
    <n v="4"/>
    <n v="11902.29"/>
    <n v="20036.61"/>
  </r>
  <r>
    <x v="3"/>
    <x v="23"/>
    <x v="3"/>
    <x v="1"/>
    <x v="1"/>
    <x v="2"/>
    <n v="121"/>
    <n v="6"/>
    <n v="243693.52"/>
    <n v="243693.52"/>
  </r>
  <r>
    <x v="2"/>
    <x v="29"/>
    <x v="52"/>
    <x v="1"/>
    <x v="1"/>
    <x v="3"/>
    <n v="73"/>
    <n v="1"/>
    <n v="73568.78"/>
    <n v="73568.78"/>
  </r>
  <r>
    <x v="1"/>
    <x v="35"/>
    <x v="1"/>
    <x v="1"/>
    <x v="1"/>
    <x v="0"/>
    <n v="14"/>
    <n v="1"/>
    <n v="51064.39"/>
    <n v="51064.39"/>
  </r>
  <r>
    <x v="5"/>
    <x v="15"/>
    <x v="47"/>
    <x v="1"/>
    <x v="1"/>
    <x v="1"/>
    <n v="3"/>
    <n v="2"/>
    <n v="3709.73"/>
    <n v="3709.73"/>
  </r>
  <r>
    <x v="3"/>
    <x v="40"/>
    <x v="55"/>
    <x v="1"/>
    <x v="1"/>
    <x v="3"/>
    <n v="1"/>
    <n v="1"/>
    <n v="0"/>
    <n v="7121.8"/>
  </r>
  <r>
    <x v="4"/>
    <x v="12"/>
    <x v="13"/>
    <x v="1"/>
    <x v="1"/>
    <x v="2"/>
    <n v="3"/>
    <n v="1"/>
    <n v="0"/>
    <n v="7855.09"/>
  </r>
  <r>
    <x v="3"/>
    <x v="56"/>
    <x v="15"/>
    <x v="1"/>
    <x v="1"/>
    <x v="0"/>
    <n v="39"/>
    <n v="4"/>
    <n v="342463.44"/>
    <n v="382374.08"/>
  </r>
  <r>
    <x v="5"/>
    <x v="34"/>
    <x v="33"/>
    <x v="3"/>
    <x v="1"/>
    <x v="1"/>
    <n v="18"/>
    <n v="2"/>
    <n v="28931.66"/>
    <n v="28931.66"/>
  </r>
  <r>
    <x v="2"/>
    <x v="2"/>
    <x v="45"/>
    <x v="3"/>
    <x v="1"/>
    <x v="1"/>
    <n v="18"/>
    <n v="1"/>
    <n v="4935"/>
    <n v="4935"/>
  </r>
  <r>
    <x v="5"/>
    <x v="64"/>
    <x v="39"/>
    <x v="1"/>
    <x v="1"/>
    <x v="1"/>
    <n v="492"/>
    <n v="103"/>
    <n v="900148.08"/>
    <n v="900148.08"/>
  </r>
  <r>
    <x v="6"/>
    <x v="28"/>
    <x v="36"/>
    <x v="1"/>
    <x v="1"/>
    <x v="1"/>
    <n v="208"/>
    <n v="65"/>
    <n v="571267.21"/>
    <n v="571267.21"/>
  </r>
  <r>
    <x v="5"/>
    <x v="47"/>
    <x v="22"/>
    <x v="1"/>
    <x v="1"/>
    <x v="1"/>
    <n v="195"/>
    <n v="31"/>
    <n v="422732.38"/>
    <n v="422732.38"/>
  </r>
  <r>
    <x v="5"/>
    <x v="64"/>
    <x v="28"/>
    <x v="1"/>
    <x v="1"/>
    <x v="1"/>
    <n v="52"/>
    <n v="10"/>
    <n v="77898.070000000007"/>
    <n v="77898.070000000007"/>
  </r>
  <r>
    <x v="1"/>
    <x v="20"/>
    <x v="13"/>
    <x v="1"/>
    <x v="1"/>
    <x v="1"/>
    <n v="2"/>
    <n v="3"/>
    <n v="14981.93"/>
    <n v="14981.93"/>
  </r>
  <r>
    <x v="2"/>
    <x v="51"/>
    <x v="12"/>
    <x v="1"/>
    <x v="1"/>
    <x v="2"/>
    <n v="51"/>
    <n v="4"/>
    <n v="78026.31"/>
    <n v="82193.34"/>
  </r>
  <r>
    <x v="1"/>
    <x v="42"/>
    <x v="25"/>
    <x v="3"/>
    <x v="1"/>
    <x v="0"/>
    <n v="33"/>
    <n v="1"/>
    <n v="37831.11"/>
    <n v="37831.11"/>
  </r>
  <r>
    <x v="5"/>
    <x v="47"/>
    <x v="28"/>
    <x v="1"/>
    <x v="1"/>
    <x v="2"/>
    <n v="41"/>
    <n v="2"/>
    <n v="72143.070000000007"/>
    <n v="72143.070000000007"/>
  </r>
  <r>
    <x v="0"/>
    <x v="39"/>
    <x v="15"/>
    <x v="3"/>
    <x v="1"/>
    <x v="1"/>
    <n v="44"/>
    <n v="1"/>
    <n v="47157.51"/>
    <n v="47157.51"/>
  </r>
  <r>
    <x v="2"/>
    <x v="6"/>
    <x v="42"/>
    <x v="1"/>
    <x v="1"/>
    <x v="1"/>
    <n v="249"/>
    <n v="75"/>
    <n v="497137.38"/>
    <n v="497137.38"/>
  </r>
  <r>
    <x v="2"/>
    <x v="29"/>
    <x v="24"/>
    <x v="2"/>
    <x v="1"/>
    <x v="3"/>
    <n v="11"/>
    <n v="2"/>
    <n v="0"/>
    <n v="11903.64"/>
  </r>
  <r>
    <x v="6"/>
    <x v="67"/>
    <x v="57"/>
    <x v="1"/>
    <x v="1"/>
    <x v="1"/>
    <n v="81"/>
    <n v="27"/>
    <n v="156876.32"/>
    <n v="156876.32"/>
  </r>
  <r>
    <x v="5"/>
    <x v="36"/>
    <x v="44"/>
    <x v="1"/>
    <x v="1"/>
    <x v="0"/>
    <n v="60"/>
    <n v="10"/>
    <n v="100330.47"/>
    <n v="100330.47"/>
  </r>
  <r>
    <x v="3"/>
    <x v="8"/>
    <x v="54"/>
    <x v="1"/>
    <x v="1"/>
    <x v="2"/>
    <n v="110"/>
    <n v="25"/>
    <n v="209442.15"/>
    <n v="209442.15"/>
  </r>
  <r>
    <x v="2"/>
    <x v="7"/>
    <x v="45"/>
    <x v="1"/>
    <x v="1"/>
    <x v="2"/>
    <n v="8"/>
    <n v="1"/>
    <n v="21500.080000000002"/>
    <n v="22715.25"/>
  </r>
  <r>
    <x v="6"/>
    <x v="49"/>
    <x v="41"/>
    <x v="1"/>
    <x v="1"/>
    <x v="2"/>
    <n v="134"/>
    <n v="26"/>
    <n v="219850.18"/>
    <n v="273547.03999999998"/>
  </r>
  <r>
    <x v="1"/>
    <x v="20"/>
    <x v="26"/>
    <x v="1"/>
    <x v="1"/>
    <x v="2"/>
    <n v="18"/>
    <n v="3"/>
    <n v="23117.09"/>
    <n v="30111.51"/>
  </r>
  <r>
    <x v="5"/>
    <x v="14"/>
    <x v="53"/>
    <x v="1"/>
    <x v="1"/>
    <x v="1"/>
    <n v="9"/>
    <n v="3"/>
    <n v="9972.39"/>
    <n v="9972.39"/>
  </r>
  <r>
    <x v="2"/>
    <x v="43"/>
    <x v="21"/>
    <x v="1"/>
    <x v="1"/>
    <x v="0"/>
    <n v="9"/>
    <n v="2"/>
    <n v="11711.75"/>
    <n v="11711.75"/>
  </r>
  <r>
    <x v="2"/>
    <x v="11"/>
    <x v="51"/>
    <x v="1"/>
    <x v="1"/>
    <x v="0"/>
    <n v="9"/>
    <n v="2"/>
    <n v="15941.76"/>
    <n v="15941.76"/>
  </r>
  <r>
    <x v="5"/>
    <x v="36"/>
    <x v="18"/>
    <x v="1"/>
    <x v="1"/>
    <x v="0"/>
    <n v="0"/>
    <n v="28"/>
    <n v="481345.66"/>
    <n v="492047.2"/>
  </r>
  <r>
    <x v="6"/>
    <x v="28"/>
    <x v="13"/>
    <x v="1"/>
    <x v="1"/>
    <x v="2"/>
    <n v="0"/>
    <n v="1"/>
    <n v="0"/>
    <n v="1571.3"/>
  </r>
  <r>
    <x v="6"/>
    <x v="22"/>
    <x v="31"/>
    <x v="1"/>
    <x v="1"/>
    <x v="0"/>
    <n v="5"/>
    <n v="1"/>
    <n v="9796.2900000000009"/>
    <n v="10314.040000000001"/>
  </r>
  <r>
    <x v="5"/>
    <x v="64"/>
    <x v="47"/>
    <x v="2"/>
    <x v="1"/>
    <x v="3"/>
    <n v="3"/>
    <n v="1"/>
    <n v="4783.8599999999997"/>
    <n v="4783.8599999999997"/>
  </r>
  <r>
    <x v="6"/>
    <x v="26"/>
    <x v="25"/>
    <x v="1"/>
    <x v="1"/>
    <x v="0"/>
    <n v="6"/>
    <n v="1"/>
    <n v="8405.7199999999993"/>
    <n v="8405.7199999999993"/>
  </r>
  <r>
    <x v="1"/>
    <x v="42"/>
    <x v="49"/>
    <x v="1"/>
    <x v="1"/>
    <x v="1"/>
    <n v="87"/>
    <n v="32"/>
    <n v="182097.83"/>
    <n v="182097.83"/>
  </r>
  <r>
    <x v="6"/>
    <x v="45"/>
    <x v="30"/>
    <x v="2"/>
    <x v="1"/>
    <x v="3"/>
    <n v="4"/>
    <n v="2"/>
    <n v="0"/>
    <n v="17476.46"/>
  </r>
  <r>
    <x v="2"/>
    <x v="29"/>
    <x v="27"/>
    <x v="1"/>
    <x v="1"/>
    <x v="3"/>
    <n v="4"/>
    <n v="1"/>
    <n v="1555.53"/>
    <n v="1555.53"/>
  </r>
  <r>
    <x v="1"/>
    <x v="38"/>
    <x v="31"/>
    <x v="1"/>
    <x v="1"/>
    <x v="2"/>
    <n v="51"/>
    <n v="17"/>
    <n v="151600.60999999999"/>
    <n v="151600.60999999999"/>
  </r>
  <r>
    <x v="5"/>
    <x v="19"/>
    <x v="45"/>
    <x v="1"/>
    <x v="1"/>
    <x v="0"/>
    <n v="26"/>
    <n v="8"/>
    <n v="56846.720000000001"/>
    <n v="56846.720000000001"/>
  </r>
  <r>
    <x v="1"/>
    <x v="38"/>
    <x v="31"/>
    <x v="3"/>
    <x v="1"/>
    <x v="2"/>
    <n v="3"/>
    <n v="1"/>
    <n v="18891.7"/>
    <n v="18891.7"/>
  </r>
  <r>
    <x v="3"/>
    <x v="40"/>
    <x v="29"/>
    <x v="1"/>
    <x v="1"/>
    <x v="1"/>
    <n v="5"/>
    <n v="1"/>
    <n v="13525.07"/>
    <n v="13525.07"/>
  </r>
  <r>
    <x v="6"/>
    <x v="45"/>
    <x v="36"/>
    <x v="1"/>
    <x v="1"/>
    <x v="1"/>
    <n v="140"/>
    <n v="32"/>
    <n v="193059.67"/>
    <n v="193059.67"/>
  </r>
  <r>
    <x v="6"/>
    <x v="26"/>
    <x v="20"/>
    <x v="1"/>
    <x v="1"/>
    <x v="1"/>
    <n v="198"/>
    <n v="38"/>
    <n v="626674.42000000004"/>
    <n v="626674.42000000004"/>
  </r>
  <r>
    <x v="5"/>
    <x v="32"/>
    <x v="22"/>
    <x v="2"/>
    <x v="1"/>
    <x v="3"/>
    <n v="12"/>
    <n v="1"/>
    <n v="1560.25"/>
    <n v="41825.46"/>
  </r>
  <r>
    <x v="6"/>
    <x v="26"/>
    <x v="17"/>
    <x v="1"/>
    <x v="1"/>
    <x v="2"/>
    <n v="0"/>
    <n v="1"/>
    <n v="121383.13"/>
    <n v="121383.13"/>
  </r>
  <r>
    <x v="5"/>
    <x v="15"/>
    <x v="30"/>
    <x v="1"/>
    <x v="1"/>
    <x v="1"/>
    <n v="0"/>
    <n v="1"/>
    <n v="1280"/>
    <n v="1280"/>
  </r>
  <r>
    <x v="5"/>
    <x v="62"/>
    <x v="30"/>
    <x v="1"/>
    <x v="1"/>
    <x v="1"/>
    <n v="0"/>
    <n v="1"/>
    <n v="1340"/>
    <n v="1340"/>
  </r>
  <r>
    <x v="3"/>
    <x v="23"/>
    <x v="13"/>
    <x v="1"/>
    <x v="1"/>
    <x v="0"/>
    <n v="167"/>
    <n v="37"/>
    <n v="372814.72"/>
    <n v="438523.25"/>
  </r>
  <r>
    <x v="1"/>
    <x v="25"/>
    <x v="7"/>
    <x v="1"/>
    <x v="1"/>
    <x v="1"/>
    <n v="3"/>
    <n v="2"/>
    <n v="10280.52"/>
    <n v="10280.52"/>
  </r>
  <r>
    <x v="6"/>
    <x v="45"/>
    <x v="5"/>
    <x v="1"/>
    <x v="1"/>
    <x v="1"/>
    <n v="0"/>
    <n v="1"/>
    <n v="69751.320000000007"/>
    <n v="69751.320000000007"/>
  </r>
  <r>
    <x v="2"/>
    <x v="29"/>
    <x v="45"/>
    <x v="1"/>
    <x v="1"/>
    <x v="2"/>
    <n v="13"/>
    <n v="4"/>
    <n v="19405.04"/>
    <n v="19405.04"/>
  </r>
  <r>
    <x v="6"/>
    <x v="67"/>
    <x v="56"/>
    <x v="2"/>
    <x v="1"/>
    <x v="3"/>
    <n v="20"/>
    <n v="2"/>
    <n v="56121.2"/>
    <n v="63258.26"/>
  </r>
  <r>
    <x v="5"/>
    <x v="14"/>
    <x v="22"/>
    <x v="1"/>
    <x v="1"/>
    <x v="1"/>
    <n v="4"/>
    <n v="2"/>
    <n v="8523.23"/>
    <n v="8523.23"/>
  </r>
  <r>
    <x v="6"/>
    <x v="58"/>
    <x v="43"/>
    <x v="1"/>
    <x v="1"/>
    <x v="0"/>
    <n v="60"/>
    <n v="11"/>
    <n v="189561.07"/>
    <n v="201507.08"/>
  </r>
  <r>
    <x v="5"/>
    <x v="37"/>
    <x v="18"/>
    <x v="1"/>
    <x v="1"/>
    <x v="0"/>
    <n v="0"/>
    <n v="35"/>
    <n v="255230.33"/>
    <n v="321961.65999999997"/>
  </r>
  <r>
    <x v="2"/>
    <x v="6"/>
    <x v="27"/>
    <x v="1"/>
    <x v="1"/>
    <x v="1"/>
    <n v="3"/>
    <n v="1"/>
    <n v="4592.04"/>
    <n v="4592.04"/>
  </r>
  <r>
    <x v="2"/>
    <x v="27"/>
    <x v="2"/>
    <x v="1"/>
    <x v="1"/>
    <x v="3"/>
    <n v="131"/>
    <n v="16"/>
    <n v="294547.53000000003"/>
    <n v="436374.42"/>
  </r>
  <r>
    <x v="6"/>
    <x v="63"/>
    <x v="41"/>
    <x v="1"/>
    <x v="1"/>
    <x v="3"/>
    <n v="14"/>
    <n v="2"/>
    <n v="13011.54"/>
    <n v="23105.78"/>
  </r>
  <r>
    <x v="1"/>
    <x v="25"/>
    <x v="49"/>
    <x v="1"/>
    <x v="1"/>
    <x v="2"/>
    <n v="43"/>
    <n v="9"/>
    <n v="148544.29"/>
    <n v="148544.29"/>
  </r>
  <r>
    <x v="2"/>
    <x v="51"/>
    <x v="12"/>
    <x v="1"/>
    <x v="1"/>
    <x v="1"/>
    <n v="6"/>
    <n v="1"/>
    <n v="9639.49"/>
    <n v="9639.49"/>
  </r>
  <r>
    <x v="1"/>
    <x v="30"/>
    <x v="16"/>
    <x v="1"/>
    <x v="1"/>
    <x v="0"/>
    <n v="124"/>
    <n v="16"/>
    <n v="231204.9"/>
    <n v="231204.9"/>
  </r>
  <r>
    <x v="2"/>
    <x v="13"/>
    <x v="6"/>
    <x v="1"/>
    <x v="1"/>
    <x v="1"/>
    <n v="249"/>
    <n v="79"/>
    <n v="519285.85"/>
    <n v="519285.85"/>
  </r>
  <r>
    <x v="6"/>
    <x v="53"/>
    <x v="47"/>
    <x v="1"/>
    <x v="1"/>
    <x v="1"/>
    <n v="73"/>
    <n v="12"/>
    <n v="122036.07"/>
    <n v="122036.07"/>
  </r>
  <r>
    <x v="6"/>
    <x v="53"/>
    <x v="31"/>
    <x v="1"/>
    <x v="1"/>
    <x v="1"/>
    <n v="0"/>
    <n v="1"/>
    <n v="31065.69"/>
    <n v="31065.69"/>
  </r>
  <r>
    <x v="2"/>
    <x v="13"/>
    <x v="51"/>
    <x v="1"/>
    <x v="1"/>
    <x v="2"/>
    <n v="38"/>
    <n v="7"/>
    <n v="16328.38"/>
    <n v="125896.73"/>
  </r>
  <r>
    <x v="3"/>
    <x v="8"/>
    <x v="10"/>
    <x v="1"/>
    <x v="1"/>
    <x v="0"/>
    <n v="16"/>
    <n v="1"/>
    <n v="1484"/>
    <n v="76659.14"/>
  </r>
  <r>
    <x v="6"/>
    <x v="53"/>
    <x v="40"/>
    <x v="2"/>
    <x v="1"/>
    <x v="3"/>
    <n v="2"/>
    <n v="1"/>
    <n v="10984.8"/>
    <n v="12778.36"/>
  </r>
  <r>
    <x v="3"/>
    <x v="8"/>
    <x v="10"/>
    <x v="1"/>
    <x v="1"/>
    <x v="2"/>
    <n v="1"/>
    <n v="1"/>
    <n v="1676.6"/>
    <n v="1676.6"/>
  </r>
  <r>
    <x v="6"/>
    <x v="67"/>
    <x v="14"/>
    <x v="2"/>
    <x v="1"/>
    <x v="3"/>
    <n v="41"/>
    <n v="10"/>
    <n v="79063.320000000007"/>
    <n v="90776.02"/>
  </r>
  <r>
    <x v="1"/>
    <x v="35"/>
    <x v="20"/>
    <x v="1"/>
    <x v="1"/>
    <x v="2"/>
    <n v="7"/>
    <n v="4"/>
    <n v="13183.14"/>
    <n v="13183.14"/>
  </r>
  <r>
    <x v="5"/>
    <x v="64"/>
    <x v="43"/>
    <x v="1"/>
    <x v="1"/>
    <x v="1"/>
    <n v="2"/>
    <n v="1"/>
    <n v="827.06"/>
    <n v="827.06"/>
  </r>
  <r>
    <x v="5"/>
    <x v="32"/>
    <x v="47"/>
    <x v="1"/>
    <x v="1"/>
    <x v="2"/>
    <n v="3"/>
    <n v="1"/>
    <n v="2872.31"/>
    <n v="2872.31"/>
  </r>
  <r>
    <x v="6"/>
    <x v="45"/>
    <x v="36"/>
    <x v="2"/>
    <x v="1"/>
    <x v="3"/>
    <n v="4"/>
    <n v="1"/>
    <n v="0"/>
    <n v="18542.37"/>
  </r>
  <r>
    <x v="3"/>
    <x v="4"/>
    <x v="50"/>
    <x v="1"/>
    <x v="1"/>
    <x v="3"/>
    <n v="8"/>
    <n v="1"/>
    <n v="1556"/>
    <n v="25661.05"/>
  </r>
  <r>
    <x v="3"/>
    <x v="5"/>
    <x v="34"/>
    <x v="3"/>
    <x v="1"/>
    <x v="0"/>
    <n v="23"/>
    <n v="1"/>
    <n v="16914.43"/>
    <n v="16914.43"/>
  </r>
  <r>
    <x v="3"/>
    <x v="4"/>
    <x v="4"/>
    <x v="1"/>
    <x v="1"/>
    <x v="1"/>
    <n v="68"/>
    <n v="25"/>
    <n v="168148.55"/>
    <n v="168148.55"/>
  </r>
  <r>
    <x v="3"/>
    <x v="41"/>
    <x v="10"/>
    <x v="1"/>
    <x v="1"/>
    <x v="2"/>
    <n v="206"/>
    <n v="36"/>
    <n v="331057.71999999997"/>
    <n v="331057.71999999997"/>
  </r>
  <r>
    <x v="5"/>
    <x v="19"/>
    <x v="48"/>
    <x v="2"/>
    <x v="1"/>
    <x v="3"/>
    <n v="4"/>
    <n v="1"/>
    <n v="1340"/>
    <n v="21964.33"/>
  </r>
  <r>
    <x v="5"/>
    <x v="47"/>
    <x v="22"/>
    <x v="2"/>
    <x v="1"/>
    <x v="3"/>
    <n v="38"/>
    <n v="11"/>
    <n v="88875.32"/>
    <n v="135541.01999999999"/>
  </r>
  <r>
    <x v="3"/>
    <x v="41"/>
    <x v="29"/>
    <x v="2"/>
    <x v="1"/>
    <x v="3"/>
    <n v="43"/>
    <n v="4"/>
    <n v="1480"/>
    <n v="23301.360000000001"/>
  </r>
  <r>
    <x v="6"/>
    <x v="67"/>
    <x v="36"/>
    <x v="1"/>
    <x v="1"/>
    <x v="1"/>
    <n v="7"/>
    <n v="2"/>
    <n v="20593.38"/>
    <n v="20593.38"/>
  </r>
  <r>
    <x v="6"/>
    <x v="45"/>
    <x v="1"/>
    <x v="1"/>
    <x v="1"/>
    <x v="2"/>
    <n v="2"/>
    <n v="1"/>
    <n v="10182.66"/>
    <n v="10182.66"/>
  </r>
  <r>
    <x v="6"/>
    <x v="63"/>
    <x v="18"/>
    <x v="1"/>
    <x v="1"/>
    <x v="0"/>
    <n v="0"/>
    <n v="1"/>
    <n v="71313.67"/>
    <n v="71313.67"/>
  </r>
  <r>
    <x v="5"/>
    <x v="19"/>
    <x v="11"/>
    <x v="1"/>
    <x v="1"/>
    <x v="2"/>
    <n v="6"/>
    <n v="3"/>
    <n v="11844.79"/>
    <n v="11844.79"/>
  </r>
  <r>
    <x v="6"/>
    <x v="50"/>
    <x v="57"/>
    <x v="2"/>
    <x v="1"/>
    <x v="3"/>
    <n v="2"/>
    <n v="1"/>
    <n v="4440.26"/>
    <n v="4939.76"/>
  </r>
  <r>
    <x v="5"/>
    <x v="36"/>
    <x v="11"/>
    <x v="1"/>
    <x v="1"/>
    <x v="1"/>
    <n v="81"/>
    <n v="25"/>
    <n v="114908.09"/>
    <n v="114908.09"/>
  </r>
  <r>
    <x v="2"/>
    <x v="27"/>
    <x v="51"/>
    <x v="1"/>
    <x v="1"/>
    <x v="1"/>
    <n v="9"/>
    <n v="1"/>
    <n v="13716.96"/>
    <n v="13716.96"/>
  </r>
  <r>
    <x v="3"/>
    <x v="5"/>
    <x v="38"/>
    <x v="1"/>
    <x v="1"/>
    <x v="1"/>
    <n v="3"/>
    <n v="1"/>
    <n v="4400.46"/>
    <n v="4400.46"/>
  </r>
  <r>
    <x v="1"/>
    <x v="35"/>
    <x v="49"/>
    <x v="1"/>
    <x v="1"/>
    <x v="3"/>
    <n v="2"/>
    <n v="1"/>
    <n v="976.15"/>
    <n v="976.15"/>
  </r>
  <r>
    <x v="5"/>
    <x v="57"/>
    <x v="46"/>
    <x v="1"/>
    <x v="1"/>
    <x v="2"/>
    <n v="3"/>
    <n v="1"/>
    <n v="0"/>
    <n v="9802.36"/>
  </r>
  <r>
    <x v="6"/>
    <x v="45"/>
    <x v="36"/>
    <x v="3"/>
    <x v="1"/>
    <x v="1"/>
    <n v="16"/>
    <n v="1"/>
    <n v="18284.41"/>
    <n v="18284.41"/>
  </r>
  <r>
    <x v="6"/>
    <x v="50"/>
    <x v="37"/>
    <x v="1"/>
    <x v="1"/>
    <x v="1"/>
    <n v="533"/>
    <n v="139"/>
    <n v="1253374.8999999999"/>
    <n v="1253374.8999999999"/>
  </r>
  <r>
    <x v="6"/>
    <x v="28"/>
    <x v="18"/>
    <x v="1"/>
    <x v="1"/>
    <x v="1"/>
    <n v="114"/>
    <n v="20"/>
    <n v="178834.1"/>
    <n v="178834.1"/>
  </r>
  <r>
    <x v="3"/>
    <x v="4"/>
    <x v="29"/>
    <x v="2"/>
    <x v="1"/>
    <x v="3"/>
    <n v="8"/>
    <n v="1"/>
    <n v="15772.04"/>
    <n v="15772.04"/>
  </r>
  <r>
    <x v="3"/>
    <x v="23"/>
    <x v="10"/>
    <x v="2"/>
    <x v="1"/>
    <x v="3"/>
    <n v="1"/>
    <n v="1"/>
    <n v="4748.2700000000004"/>
    <n v="4748.2700000000004"/>
  </r>
  <r>
    <x v="6"/>
    <x v="58"/>
    <x v="47"/>
    <x v="1"/>
    <x v="1"/>
    <x v="2"/>
    <n v="31"/>
    <n v="10"/>
    <n v="76379.009999999995"/>
    <n v="83854.22"/>
  </r>
  <r>
    <x v="4"/>
    <x v="68"/>
    <x v="2"/>
    <x v="1"/>
    <x v="1"/>
    <x v="3"/>
    <n v="5"/>
    <n v="1"/>
    <n v="0"/>
    <n v="15882.8"/>
  </r>
  <r>
    <x v="5"/>
    <x v="36"/>
    <x v="32"/>
    <x v="1"/>
    <x v="1"/>
    <x v="0"/>
    <n v="15"/>
    <n v="1"/>
    <n v="35280.86"/>
    <n v="35280.86"/>
  </r>
  <r>
    <x v="2"/>
    <x v="66"/>
    <x v="48"/>
    <x v="1"/>
    <x v="1"/>
    <x v="1"/>
    <n v="0"/>
    <n v="2"/>
    <n v="9771.2999999999993"/>
    <n v="9771.2999999999993"/>
  </r>
  <r>
    <x v="5"/>
    <x v="64"/>
    <x v="44"/>
    <x v="2"/>
    <x v="1"/>
    <x v="3"/>
    <n v="26"/>
    <n v="5"/>
    <n v="49822.35"/>
    <n v="69171.740000000005"/>
  </r>
  <r>
    <x v="1"/>
    <x v="35"/>
    <x v="30"/>
    <x v="1"/>
    <x v="1"/>
    <x v="0"/>
    <n v="5"/>
    <n v="2"/>
    <n v="14778.11"/>
    <n v="14778.11"/>
  </r>
  <r>
    <x v="5"/>
    <x v="34"/>
    <x v="47"/>
    <x v="1"/>
    <x v="1"/>
    <x v="1"/>
    <n v="14"/>
    <n v="1"/>
    <n v="1364"/>
    <n v="1364"/>
  </r>
  <r>
    <x v="6"/>
    <x v="22"/>
    <x v="20"/>
    <x v="2"/>
    <x v="1"/>
    <x v="3"/>
    <n v="57"/>
    <n v="11"/>
    <n v="85043.63"/>
    <n v="107373.69"/>
  </r>
  <r>
    <x v="4"/>
    <x v="68"/>
    <x v="6"/>
    <x v="1"/>
    <x v="1"/>
    <x v="2"/>
    <n v="3"/>
    <n v="1"/>
    <n v="5525.97"/>
    <n v="6110.99"/>
  </r>
  <r>
    <x v="1"/>
    <x v="20"/>
    <x v="26"/>
    <x v="1"/>
    <x v="1"/>
    <x v="1"/>
    <n v="34"/>
    <n v="8"/>
    <n v="88067.67"/>
    <n v="88067.67"/>
  </r>
  <r>
    <x v="5"/>
    <x v="14"/>
    <x v="53"/>
    <x v="1"/>
    <x v="1"/>
    <x v="0"/>
    <n v="15"/>
    <n v="2"/>
    <n v="35355.89"/>
    <n v="35355.89"/>
  </r>
  <r>
    <x v="1"/>
    <x v="59"/>
    <x v="7"/>
    <x v="1"/>
    <x v="1"/>
    <x v="0"/>
    <n v="0"/>
    <n v="1"/>
    <n v="692.85"/>
    <n v="692.85"/>
  </r>
  <r>
    <x v="1"/>
    <x v="52"/>
    <x v="9"/>
    <x v="3"/>
    <x v="1"/>
    <x v="1"/>
    <n v="0"/>
    <n v="1"/>
    <n v="29687.73"/>
    <n v="29687.73"/>
  </r>
  <r>
    <x v="5"/>
    <x v="57"/>
    <x v="57"/>
    <x v="1"/>
    <x v="1"/>
    <x v="1"/>
    <n v="0"/>
    <n v="1"/>
    <n v="4367.25"/>
    <n v="4367.25"/>
  </r>
  <r>
    <x v="5"/>
    <x v="32"/>
    <x v="28"/>
    <x v="1"/>
    <x v="1"/>
    <x v="1"/>
    <n v="505"/>
    <n v="122"/>
    <n v="940926.01"/>
    <n v="940926.01"/>
  </r>
  <r>
    <x v="1"/>
    <x v="25"/>
    <x v="25"/>
    <x v="1"/>
    <x v="1"/>
    <x v="0"/>
    <n v="2"/>
    <n v="1"/>
    <n v="3820.21"/>
    <n v="3820.21"/>
  </r>
  <r>
    <x v="5"/>
    <x v="57"/>
    <x v="33"/>
    <x v="3"/>
    <x v="1"/>
    <x v="1"/>
    <n v="15"/>
    <n v="1"/>
    <n v="20416.759999999998"/>
    <n v="20416.759999999998"/>
  </r>
  <r>
    <x v="6"/>
    <x v="22"/>
    <x v="20"/>
    <x v="1"/>
    <x v="1"/>
    <x v="2"/>
    <n v="155"/>
    <n v="18"/>
    <n v="266474.37"/>
    <n v="266474.37"/>
  </r>
  <r>
    <x v="1"/>
    <x v="35"/>
    <x v="40"/>
    <x v="1"/>
    <x v="1"/>
    <x v="3"/>
    <n v="6"/>
    <n v="3"/>
    <n v="3887.77"/>
    <n v="13533.53"/>
  </r>
  <r>
    <x v="0"/>
    <x v="21"/>
    <x v="0"/>
    <x v="2"/>
    <x v="1"/>
    <x v="3"/>
    <n v="42"/>
    <n v="11"/>
    <n v="89209.46"/>
    <n v="153661.97"/>
  </r>
  <r>
    <x v="5"/>
    <x v="19"/>
    <x v="45"/>
    <x v="1"/>
    <x v="1"/>
    <x v="3"/>
    <n v="37"/>
    <n v="5"/>
    <n v="17736.37"/>
    <n v="118302.21"/>
  </r>
  <r>
    <x v="2"/>
    <x v="66"/>
    <x v="27"/>
    <x v="1"/>
    <x v="1"/>
    <x v="2"/>
    <n v="8"/>
    <n v="2"/>
    <n v="8814.18"/>
    <n v="16753.990000000002"/>
  </r>
  <r>
    <x v="1"/>
    <x v="1"/>
    <x v="17"/>
    <x v="2"/>
    <x v="1"/>
    <x v="3"/>
    <n v="36"/>
    <n v="6"/>
    <n v="74314.63"/>
    <n v="110687.84"/>
  </r>
  <r>
    <x v="2"/>
    <x v="13"/>
    <x v="6"/>
    <x v="3"/>
    <x v="1"/>
    <x v="1"/>
    <n v="37"/>
    <n v="1"/>
    <n v="74917.350000000006"/>
    <n v="74917.350000000006"/>
  </r>
  <r>
    <x v="4"/>
    <x v="69"/>
    <x v="21"/>
    <x v="1"/>
    <x v="1"/>
    <x v="0"/>
    <n v="3"/>
    <n v="1"/>
    <n v="10404.290000000001"/>
    <n v="10404.290000000001"/>
  </r>
  <r>
    <x v="5"/>
    <x v="64"/>
    <x v="28"/>
    <x v="2"/>
    <x v="1"/>
    <x v="3"/>
    <n v="12"/>
    <n v="3"/>
    <n v="42315.8"/>
    <n v="66292.350000000006"/>
  </r>
  <r>
    <x v="3"/>
    <x v="17"/>
    <x v="15"/>
    <x v="1"/>
    <x v="1"/>
    <x v="1"/>
    <n v="99"/>
    <n v="22"/>
    <n v="153304.60999999999"/>
    <n v="192714.28"/>
  </r>
  <r>
    <x v="0"/>
    <x v="0"/>
    <x v="38"/>
    <x v="1"/>
    <x v="1"/>
    <x v="2"/>
    <n v="1"/>
    <n v="1"/>
    <n v="1134.18"/>
    <n v="1134.18"/>
  </r>
  <r>
    <x v="6"/>
    <x v="16"/>
    <x v="41"/>
    <x v="2"/>
    <x v="1"/>
    <x v="3"/>
    <n v="15"/>
    <n v="2"/>
    <n v="7131.29"/>
    <n v="24041.06"/>
  </r>
  <r>
    <x v="3"/>
    <x v="40"/>
    <x v="3"/>
    <x v="1"/>
    <x v="1"/>
    <x v="2"/>
    <n v="115"/>
    <n v="18"/>
    <n v="346750.04"/>
    <n v="346750.04"/>
  </r>
  <r>
    <x v="1"/>
    <x v="52"/>
    <x v="58"/>
    <x v="1"/>
    <x v="1"/>
    <x v="1"/>
    <n v="13"/>
    <n v="1"/>
    <n v="799.85"/>
    <n v="799.85"/>
  </r>
  <r>
    <x v="5"/>
    <x v="36"/>
    <x v="53"/>
    <x v="1"/>
    <x v="1"/>
    <x v="2"/>
    <n v="43"/>
    <n v="10"/>
    <n v="76302.97"/>
    <n v="83902.56"/>
  </r>
  <r>
    <x v="3"/>
    <x v="65"/>
    <x v="3"/>
    <x v="1"/>
    <x v="1"/>
    <x v="0"/>
    <n v="87"/>
    <n v="8"/>
    <n v="170677.5"/>
    <n v="187480.38"/>
  </r>
  <r>
    <x v="1"/>
    <x v="30"/>
    <x v="58"/>
    <x v="1"/>
    <x v="1"/>
    <x v="3"/>
    <n v="5"/>
    <n v="1"/>
    <n v="0"/>
    <n v="7724.76"/>
  </r>
  <r>
    <x v="5"/>
    <x v="57"/>
    <x v="14"/>
    <x v="1"/>
    <x v="1"/>
    <x v="1"/>
    <n v="4"/>
    <n v="1"/>
    <n v="4273.93"/>
    <n v="4273.93"/>
  </r>
  <r>
    <x v="4"/>
    <x v="55"/>
    <x v="26"/>
    <x v="1"/>
    <x v="1"/>
    <x v="0"/>
    <n v="0"/>
    <n v="2"/>
    <n v="2669.54"/>
    <n v="2669.54"/>
  </r>
  <r>
    <x v="1"/>
    <x v="9"/>
    <x v="5"/>
    <x v="1"/>
    <x v="1"/>
    <x v="0"/>
    <n v="6"/>
    <n v="1"/>
    <n v="12741.66"/>
    <n v="12741.66"/>
  </r>
  <r>
    <x v="1"/>
    <x v="20"/>
    <x v="35"/>
    <x v="2"/>
    <x v="1"/>
    <x v="3"/>
    <n v="12"/>
    <n v="1"/>
    <n v="1725"/>
    <n v="65784.460000000006"/>
  </r>
  <r>
    <x v="6"/>
    <x v="49"/>
    <x v="30"/>
    <x v="3"/>
    <x v="1"/>
    <x v="0"/>
    <n v="22"/>
    <n v="1"/>
    <n v="23201.19"/>
    <n v="23201.19"/>
  </r>
  <r>
    <x v="1"/>
    <x v="25"/>
    <x v="49"/>
    <x v="3"/>
    <x v="1"/>
    <x v="1"/>
    <n v="3"/>
    <n v="1"/>
    <n v="3646.83"/>
    <n v="3646.83"/>
  </r>
  <r>
    <x v="3"/>
    <x v="41"/>
    <x v="10"/>
    <x v="1"/>
    <x v="1"/>
    <x v="1"/>
    <n v="256"/>
    <n v="78"/>
    <n v="721634.24"/>
    <n v="747072.15"/>
  </r>
  <r>
    <x v="3"/>
    <x v="41"/>
    <x v="10"/>
    <x v="1"/>
    <x v="1"/>
    <x v="0"/>
    <n v="35"/>
    <n v="15"/>
    <n v="103771.49"/>
    <n v="103771.49"/>
  </r>
  <r>
    <x v="2"/>
    <x v="2"/>
    <x v="21"/>
    <x v="1"/>
    <x v="1"/>
    <x v="1"/>
    <n v="1"/>
    <n v="1"/>
    <n v="7.76"/>
    <n v="7.76"/>
  </r>
  <r>
    <x v="1"/>
    <x v="52"/>
    <x v="34"/>
    <x v="1"/>
    <x v="1"/>
    <x v="1"/>
    <n v="0"/>
    <n v="20"/>
    <n v="313740.51"/>
    <n v="324739.08"/>
  </r>
  <r>
    <x v="2"/>
    <x v="13"/>
    <x v="24"/>
    <x v="1"/>
    <x v="1"/>
    <x v="0"/>
    <n v="51"/>
    <n v="5"/>
    <n v="66593.17"/>
    <n v="110541.68"/>
  </r>
  <r>
    <x v="6"/>
    <x v="54"/>
    <x v="47"/>
    <x v="1"/>
    <x v="1"/>
    <x v="1"/>
    <n v="62"/>
    <n v="32"/>
    <n v="140090.64000000001"/>
    <n v="140090.64000000001"/>
  </r>
  <r>
    <x v="3"/>
    <x v="8"/>
    <x v="10"/>
    <x v="1"/>
    <x v="1"/>
    <x v="1"/>
    <n v="20"/>
    <n v="5"/>
    <n v="27037.39"/>
    <n v="48149.599999999999"/>
  </r>
  <r>
    <x v="6"/>
    <x v="26"/>
    <x v="7"/>
    <x v="1"/>
    <x v="1"/>
    <x v="1"/>
    <n v="2"/>
    <n v="1"/>
    <n v="1134.18"/>
    <n v="1134.18"/>
  </r>
  <r>
    <x v="0"/>
    <x v="21"/>
    <x v="38"/>
    <x v="1"/>
    <x v="1"/>
    <x v="2"/>
    <n v="1"/>
    <n v="1"/>
    <n v="1134.18"/>
    <n v="1134.18"/>
  </r>
  <r>
    <x v="6"/>
    <x v="50"/>
    <x v="37"/>
    <x v="2"/>
    <x v="1"/>
    <x v="3"/>
    <n v="1"/>
    <n v="1"/>
    <n v="4779.32"/>
    <n v="4779.32"/>
  </r>
  <r>
    <x v="3"/>
    <x v="40"/>
    <x v="54"/>
    <x v="1"/>
    <x v="1"/>
    <x v="3"/>
    <n v="16"/>
    <n v="4"/>
    <n v="38494.1"/>
    <n v="66047.31"/>
  </r>
  <r>
    <x v="3"/>
    <x v="5"/>
    <x v="10"/>
    <x v="2"/>
    <x v="1"/>
    <x v="3"/>
    <n v="25"/>
    <n v="6"/>
    <n v="13142.07"/>
    <n v="39919.910000000003"/>
  </r>
  <r>
    <x v="1"/>
    <x v="42"/>
    <x v="1"/>
    <x v="2"/>
    <x v="1"/>
    <x v="3"/>
    <n v="6"/>
    <n v="3"/>
    <n v="10796.23"/>
    <n v="17449.8"/>
  </r>
  <r>
    <x v="6"/>
    <x v="22"/>
    <x v="35"/>
    <x v="1"/>
    <x v="1"/>
    <x v="2"/>
    <n v="2"/>
    <n v="1"/>
    <n v="2202.4"/>
    <n v="2202.4"/>
  </r>
  <r>
    <x v="4"/>
    <x v="55"/>
    <x v="2"/>
    <x v="1"/>
    <x v="1"/>
    <x v="3"/>
    <n v="8"/>
    <n v="1"/>
    <n v="5264"/>
    <n v="14306.11"/>
  </r>
  <r>
    <x v="1"/>
    <x v="20"/>
    <x v="35"/>
    <x v="1"/>
    <x v="1"/>
    <x v="0"/>
    <n v="30"/>
    <n v="11"/>
    <n v="89976.78"/>
    <n v="89976.78"/>
  </r>
  <r>
    <x v="6"/>
    <x v="54"/>
    <x v="14"/>
    <x v="2"/>
    <x v="1"/>
    <x v="3"/>
    <n v="26"/>
    <n v="5"/>
    <n v="57447.26"/>
    <n v="138021.91"/>
  </r>
  <r>
    <x v="2"/>
    <x v="29"/>
    <x v="51"/>
    <x v="1"/>
    <x v="1"/>
    <x v="2"/>
    <n v="16"/>
    <n v="3"/>
    <n v="24713.95"/>
    <n v="50402.239999999998"/>
  </r>
  <r>
    <x v="5"/>
    <x v="19"/>
    <x v="53"/>
    <x v="1"/>
    <x v="1"/>
    <x v="2"/>
    <n v="2"/>
    <n v="1"/>
    <n v="9459.89"/>
    <n v="9459.89"/>
  </r>
  <r>
    <x v="2"/>
    <x v="27"/>
    <x v="49"/>
    <x v="1"/>
    <x v="1"/>
    <x v="0"/>
    <n v="0"/>
    <n v="1"/>
    <n v="2937.29"/>
    <n v="2937.29"/>
  </r>
  <r>
    <x v="5"/>
    <x v="19"/>
    <x v="24"/>
    <x v="2"/>
    <x v="1"/>
    <x v="3"/>
    <n v="2"/>
    <n v="1"/>
    <n v="9989.74"/>
    <n v="9989.74"/>
  </r>
  <r>
    <x v="3"/>
    <x v="56"/>
    <x v="50"/>
    <x v="2"/>
    <x v="1"/>
    <x v="3"/>
    <n v="33"/>
    <n v="9"/>
    <n v="73430.05"/>
    <n v="73430.05"/>
  </r>
  <r>
    <x v="4"/>
    <x v="73"/>
    <x v="7"/>
    <x v="1"/>
    <x v="1"/>
    <x v="2"/>
    <n v="16"/>
    <n v="2"/>
    <n v="19075.5"/>
    <n v="19075.5"/>
  </r>
  <r>
    <x v="3"/>
    <x v="23"/>
    <x v="55"/>
    <x v="2"/>
    <x v="1"/>
    <x v="3"/>
    <n v="6"/>
    <n v="2"/>
    <n v="12510.37"/>
    <n v="12510.37"/>
  </r>
  <r>
    <x v="3"/>
    <x v="48"/>
    <x v="54"/>
    <x v="1"/>
    <x v="1"/>
    <x v="1"/>
    <n v="160"/>
    <n v="43"/>
    <n v="445143.97"/>
    <n v="445143.97"/>
  </r>
  <r>
    <x v="1"/>
    <x v="30"/>
    <x v="35"/>
    <x v="1"/>
    <x v="1"/>
    <x v="2"/>
    <n v="115"/>
    <n v="29"/>
    <n v="277637.5"/>
    <n v="277637.5"/>
  </r>
  <r>
    <x v="4"/>
    <x v="12"/>
    <x v="23"/>
    <x v="1"/>
    <x v="1"/>
    <x v="3"/>
    <n v="10"/>
    <n v="1"/>
    <n v="0"/>
    <n v="26576.6"/>
  </r>
  <r>
    <x v="5"/>
    <x v="57"/>
    <x v="47"/>
    <x v="1"/>
    <x v="1"/>
    <x v="1"/>
    <n v="23"/>
    <n v="7"/>
    <n v="19254.59"/>
    <n v="19254.59"/>
  </r>
  <r>
    <x v="2"/>
    <x v="2"/>
    <x v="21"/>
    <x v="1"/>
    <x v="1"/>
    <x v="2"/>
    <n v="19"/>
    <n v="4"/>
    <n v="26027.14"/>
    <n v="26027.14"/>
  </r>
  <r>
    <x v="1"/>
    <x v="30"/>
    <x v="7"/>
    <x v="3"/>
    <x v="1"/>
    <x v="1"/>
    <n v="7"/>
    <n v="1"/>
    <n v="9463.59"/>
    <n v="9463.59"/>
  </r>
  <r>
    <x v="2"/>
    <x v="29"/>
    <x v="12"/>
    <x v="1"/>
    <x v="1"/>
    <x v="1"/>
    <n v="21"/>
    <n v="3"/>
    <n v="35776.94"/>
    <n v="35776.94"/>
  </r>
  <r>
    <x v="6"/>
    <x v="54"/>
    <x v="14"/>
    <x v="1"/>
    <x v="1"/>
    <x v="2"/>
    <n v="21"/>
    <n v="3"/>
    <n v="137722.14000000001"/>
    <n v="137722.14000000001"/>
  </r>
  <r>
    <x v="1"/>
    <x v="59"/>
    <x v="1"/>
    <x v="1"/>
    <x v="1"/>
    <x v="0"/>
    <n v="7"/>
    <n v="3"/>
    <n v="12412.21"/>
    <n v="12412.21"/>
  </r>
  <r>
    <x v="5"/>
    <x v="47"/>
    <x v="22"/>
    <x v="1"/>
    <x v="1"/>
    <x v="2"/>
    <n v="9"/>
    <n v="1"/>
    <n v="1364"/>
    <n v="14876.14"/>
  </r>
  <r>
    <x v="2"/>
    <x v="27"/>
    <x v="27"/>
    <x v="1"/>
    <x v="1"/>
    <x v="2"/>
    <n v="4"/>
    <n v="2"/>
    <n v="2477.16"/>
    <n v="15135.94"/>
  </r>
  <r>
    <x v="3"/>
    <x v="41"/>
    <x v="15"/>
    <x v="1"/>
    <x v="1"/>
    <x v="2"/>
    <n v="0"/>
    <n v="1"/>
    <n v="278525.78000000003"/>
    <n v="278525.78000000003"/>
  </r>
  <r>
    <x v="5"/>
    <x v="32"/>
    <x v="33"/>
    <x v="1"/>
    <x v="1"/>
    <x v="1"/>
    <n v="129"/>
    <n v="25"/>
    <n v="226785.36"/>
    <n v="226785.36"/>
  </r>
  <r>
    <x v="2"/>
    <x v="66"/>
    <x v="21"/>
    <x v="1"/>
    <x v="1"/>
    <x v="0"/>
    <n v="35"/>
    <n v="8"/>
    <n v="81515.02"/>
    <n v="81515.02"/>
  </r>
  <r>
    <x v="5"/>
    <x v="15"/>
    <x v="53"/>
    <x v="2"/>
    <x v="1"/>
    <x v="3"/>
    <n v="18"/>
    <n v="5"/>
    <n v="81019.58"/>
    <n v="81019.58"/>
  </r>
  <r>
    <x v="3"/>
    <x v="3"/>
    <x v="54"/>
    <x v="2"/>
    <x v="1"/>
    <x v="3"/>
    <n v="2"/>
    <n v="1"/>
    <n v="12058.62"/>
    <n v="12058.62"/>
  </r>
  <r>
    <x v="5"/>
    <x v="34"/>
    <x v="58"/>
    <x v="1"/>
    <x v="1"/>
    <x v="2"/>
    <n v="0"/>
    <n v="2"/>
    <n v="0"/>
    <n v="16247.47"/>
  </r>
  <r>
    <x v="6"/>
    <x v="54"/>
    <x v="41"/>
    <x v="1"/>
    <x v="1"/>
    <x v="0"/>
    <n v="1"/>
    <n v="1"/>
    <n v="12139.03"/>
    <n v="12139.03"/>
  </r>
  <r>
    <x v="1"/>
    <x v="30"/>
    <x v="26"/>
    <x v="1"/>
    <x v="1"/>
    <x v="1"/>
    <n v="143"/>
    <n v="23"/>
    <n v="150889.76"/>
    <n v="150889.76"/>
  </r>
  <r>
    <x v="2"/>
    <x v="31"/>
    <x v="24"/>
    <x v="1"/>
    <x v="1"/>
    <x v="1"/>
    <n v="19"/>
    <n v="4"/>
    <n v="39000.910000000003"/>
    <n v="39000.910000000003"/>
  </r>
  <r>
    <x v="1"/>
    <x v="38"/>
    <x v="7"/>
    <x v="1"/>
    <x v="1"/>
    <x v="1"/>
    <n v="9"/>
    <n v="2"/>
    <n v="9698.5"/>
    <n v="9698.5"/>
  </r>
  <r>
    <x v="2"/>
    <x v="13"/>
    <x v="7"/>
    <x v="1"/>
    <x v="1"/>
    <x v="2"/>
    <n v="0"/>
    <n v="5"/>
    <n v="303641.45"/>
    <n v="303641.45"/>
  </r>
  <r>
    <x v="3"/>
    <x v="41"/>
    <x v="8"/>
    <x v="2"/>
    <x v="1"/>
    <x v="3"/>
    <n v="11"/>
    <n v="2"/>
    <n v="15506.94"/>
    <n v="15506.94"/>
  </r>
  <r>
    <x v="5"/>
    <x v="24"/>
    <x v="52"/>
    <x v="1"/>
    <x v="1"/>
    <x v="3"/>
    <n v="6"/>
    <n v="1"/>
    <n v="0"/>
    <n v="39062.15"/>
  </r>
  <r>
    <x v="2"/>
    <x v="31"/>
    <x v="27"/>
    <x v="1"/>
    <x v="1"/>
    <x v="0"/>
    <n v="22"/>
    <n v="4"/>
    <n v="27380.49"/>
    <n v="27380.49"/>
  </r>
  <r>
    <x v="3"/>
    <x v="23"/>
    <x v="4"/>
    <x v="1"/>
    <x v="1"/>
    <x v="1"/>
    <n v="2"/>
    <n v="1"/>
    <n v="1400"/>
    <n v="98159.09"/>
  </r>
  <r>
    <x v="6"/>
    <x v="26"/>
    <x v="1"/>
    <x v="2"/>
    <x v="1"/>
    <x v="3"/>
    <n v="10"/>
    <n v="1"/>
    <n v="20499.169999999998"/>
    <n v="20499.169999999998"/>
  </r>
  <r>
    <x v="0"/>
    <x v="39"/>
    <x v="8"/>
    <x v="1"/>
    <x v="1"/>
    <x v="1"/>
    <n v="73"/>
    <n v="23"/>
    <n v="94975.81"/>
    <n v="255488.2"/>
  </r>
  <r>
    <x v="3"/>
    <x v="4"/>
    <x v="34"/>
    <x v="1"/>
    <x v="1"/>
    <x v="0"/>
    <n v="164"/>
    <n v="14"/>
    <n v="333288.34999999998"/>
    <n v="341994.8"/>
  </r>
  <r>
    <x v="1"/>
    <x v="20"/>
    <x v="7"/>
    <x v="1"/>
    <x v="1"/>
    <x v="3"/>
    <n v="31"/>
    <n v="7"/>
    <n v="21085.42"/>
    <n v="85285.58"/>
  </r>
  <r>
    <x v="3"/>
    <x v="41"/>
    <x v="10"/>
    <x v="2"/>
    <x v="1"/>
    <x v="3"/>
    <n v="9"/>
    <n v="4"/>
    <n v="16959.75"/>
    <n v="52792.9"/>
  </r>
  <r>
    <x v="2"/>
    <x v="51"/>
    <x v="48"/>
    <x v="1"/>
    <x v="1"/>
    <x v="2"/>
    <n v="11"/>
    <n v="3"/>
    <n v="5313.85"/>
    <n v="48236.46"/>
  </r>
  <r>
    <x v="2"/>
    <x v="51"/>
    <x v="47"/>
    <x v="1"/>
    <x v="1"/>
    <x v="3"/>
    <n v="0"/>
    <n v="1"/>
    <n v="0"/>
    <n v="27028.29"/>
  </r>
  <r>
    <x v="1"/>
    <x v="59"/>
    <x v="13"/>
    <x v="1"/>
    <x v="1"/>
    <x v="1"/>
    <n v="0"/>
    <n v="1"/>
    <n v="5035.13"/>
    <n v="5035.13"/>
  </r>
  <r>
    <x v="3"/>
    <x v="4"/>
    <x v="34"/>
    <x v="2"/>
    <x v="1"/>
    <x v="3"/>
    <n v="9"/>
    <n v="3"/>
    <n v="11458.43"/>
    <n v="48805.46"/>
  </r>
  <r>
    <x v="3"/>
    <x v="40"/>
    <x v="54"/>
    <x v="2"/>
    <x v="1"/>
    <x v="3"/>
    <n v="6"/>
    <n v="3"/>
    <n v="8908.52"/>
    <n v="14802.51"/>
  </r>
  <r>
    <x v="4"/>
    <x v="12"/>
    <x v="23"/>
    <x v="1"/>
    <x v="1"/>
    <x v="2"/>
    <n v="3"/>
    <n v="1"/>
    <n v="0"/>
    <n v="13276.89"/>
  </r>
  <r>
    <x v="2"/>
    <x v="31"/>
    <x v="6"/>
    <x v="1"/>
    <x v="1"/>
    <x v="0"/>
    <n v="3"/>
    <n v="1"/>
    <n v="4461.67"/>
    <n v="4461.67"/>
  </r>
  <r>
    <x v="2"/>
    <x v="43"/>
    <x v="49"/>
    <x v="1"/>
    <x v="1"/>
    <x v="0"/>
    <n v="0"/>
    <n v="1"/>
    <n v="14959.58"/>
    <n v="14959.58"/>
  </r>
  <r>
    <x v="1"/>
    <x v="9"/>
    <x v="15"/>
    <x v="1"/>
    <x v="1"/>
    <x v="0"/>
    <n v="0"/>
    <n v="1"/>
    <n v="24581.48"/>
    <n v="24581.48"/>
  </r>
  <r>
    <x v="4"/>
    <x v="70"/>
    <x v="18"/>
    <x v="1"/>
    <x v="1"/>
    <x v="0"/>
    <n v="151"/>
    <n v="25"/>
    <n v="225704.89"/>
    <n v="225704.89"/>
  </r>
  <r>
    <x v="1"/>
    <x v="20"/>
    <x v="17"/>
    <x v="1"/>
    <x v="1"/>
    <x v="2"/>
    <n v="3"/>
    <n v="1"/>
    <n v="2202.4"/>
    <n v="2202.4"/>
  </r>
  <r>
    <x v="5"/>
    <x v="36"/>
    <x v="22"/>
    <x v="1"/>
    <x v="1"/>
    <x v="1"/>
    <n v="5"/>
    <n v="2"/>
    <n v="9418.18"/>
    <n v="9418.18"/>
  </r>
  <r>
    <x v="1"/>
    <x v="25"/>
    <x v="30"/>
    <x v="1"/>
    <x v="1"/>
    <x v="2"/>
    <n v="7"/>
    <n v="3"/>
    <n v="10526.01"/>
    <n v="10526.01"/>
  </r>
  <r>
    <x v="2"/>
    <x v="6"/>
    <x v="2"/>
    <x v="1"/>
    <x v="1"/>
    <x v="0"/>
    <n v="7"/>
    <n v="3"/>
    <n v="34262.76"/>
    <n v="45168.35"/>
  </r>
  <r>
    <x v="5"/>
    <x v="32"/>
    <x v="43"/>
    <x v="1"/>
    <x v="1"/>
    <x v="1"/>
    <n v="8"/>
    <n v="2"/>
    <n v="5888.28"/>
    <n v="5888.28"/>
  </r>
  <r>
    <x v="8"/>
    <x v="81"/>
    <x v="12"/>
    <x v="1"/>
    <x v="1"/>
    <x v="2"/>
    <n v="3"/>
    <n v="1"/>
    <n v="30077.360000000001"/>
    <n v="30077.360000000001"/>
  </r>
  <r>
    <x v="5"/>
    <x v="36"/>
    <x v="44"/>
    <x v="2"/>
    <x v="1"/>
    <x v="3"/>
    <n v="6"/>
    <n v="1"/>
    <n v="1023"/>
    <n v="10201.27"/>
  </r>
  <r>
    <x v="2"/>
    <x v="13"/>
    <x v="11"/>
    <x v="1"/>
    <x v="1"/>
    <x v="1"/>
    <n v="5"/>
    <n v="2"/>
    <n v="17857.87"/>
    <n v="17857.87"/>
  </r>
  <r>
    <x v="6"/>
    <x v="28"/>
    <x v="36"/>
    <x v="1"/>
    <x v="1"/>
    <x v="2"/>
    <n v="36"/>
    <n v="13"/>
    <n v="127125.26"/>
    <n v="127125.26"/>
  </r>
  <r>
    <x v="3"/>
    <x v="41"/>
    <x v="50"/>
    <x v="1"/>
    <x v="1"/>
    <x v="1"/>
    <n v="122"/>
    <n v="13"/>
    <n v="129728.52"/>
    <n v="357283.56"/>
  </r>
  <r>
    <x v="6"/>
    <x v="45"/>
    <x v="18"/>
    <x v="1"/>
    <x v="1"/>
    <x v="1"/>
    <n v="31"/>
    <n v="5"/>
    <n v="138326.31"/>
    <n v="138326.31"/>
  </r>
  <r>
    <x v="3"/>
    <x v="5"/>
    <x v="0"/>
    <x v="2"/>
    <x v="1"/>
    <x v="3"/>
    <n v="0"/>
    <n v="2"/>
    <n v="8293.61"/>
    <n v="11116.23"/>
  </r>
  <r>
    <x v="3"/>
    <x v="8"/>
    <x v="5"/>
    <x v="1"/>
    <x v="1"/>
    <x v="1"/>
    <n v="162"/>
    <n v="20"/>
    <n v="151433.25"/>
    <n v="291135.14"/>
  </r>
  <r>
    <x v="6"/>
    <x v="45"/>
    <x v="31"/>
    <x v="1"/>
    <x v="1"/>
    <x v="2"/>
    <n v="1"/>
    <n v="2"/>
    <n v="25203.89"/>
    <n v="25203.89"/>
  </r>
  <r>
    <x v="2"/>
    <x v="31"/>
    <x v="32"/>
    <x v="1"/>
    <x v="1"/>
    <x v="2"/>
    <n v="9"/>
    <n v="5"/>
    <n v="3883.87"/>
    <n v="3883.87"/>
  </r>
  <r>
    <x v="6"/>
    <x v="26"/>
    <x v="20"/>
    <x v="2"/>
    <x v="1"/>
    <x v="3"/>
    <n v="43"/>
    <n v="8"/>
    <n v="17417.73"/>
    <n v="142615.20000000001"/>
  </r>
  <r>
    <x v="3"/>
    <x v="8"/>
    <x v="4"/>
    <x v="1"/>
    <x v="1"/>
    <x v="2"/>
    <n v="18"/>
    <n v="4"/>
    <n v="20532.97"/>
    <n v="49708.6"/>
  </r>
  <r>
    <x v="6"/>
    <x v="50"/>
    <x v="43"/>
    <x v="1"/>
    <x v="1"/>
    <x v="3"/>
    <n v="0"/>
    <n v="1"/>
    <n v="9516.49"/>
    <n v="9516.49"/>
  </r>
  <r>
    <x v="2"/>
    <x v="11"/>
    <x v="51"/>
    <x v="1"/>
    <x v="1"/>
    <x v="3"/>
    <n v="66"/>
    <n v="7"/>
    <n v="107205.24"/>
    <n v="107205.24"/>
  </r>
  <r>
    <x v="1"/>
    <x v="20"/>
    <x v="35"/>
    <x v="1"/>
    <x v="1"/>
    <x v="2"/>
    <n v="32"/>
    <n v="4"/>
    <n v="70078.740000000005"/>
    <n v="70078.740000000005"/>
  </r>
  <r>
    <x v="3"/>
    <x v="23"/>
    <x v="10"/>
    <x v="1"/>
    <x v="1"/>
    <x v="1"/>
    <n v="9"/>
    <n v="1"/>
    <n v="33656.22"/>
    <n v="33905.89"/>
  </r>
  <r>
    <x v="1"/>
    <x v="42"/>
    <x v="1"/>
    <x v="1"/>
    <x v="1"/>
    <x v="3"/>
    <n v="1"/>
    <n v="1"/>
    <n v="3880.59"/>
    <n v="5138.93"/>
  </r>
  <r>
    <x v="1"/>
    <x v="9"/>
    <x v="16"/>
    <x v="1"/>
    <x v="1"/>
    <x v="1"/>
    <n v="175"/>
    <n v="49"/>
    <n v="459095.18"/>
    <n v="459095.18"/>
  </r>
  <r>
    <x v="2"/>
    <x v="13"/>
    <x v="24"/>
    <x v="1"/>
    <x v="1"/>
    <x v="1"/>
    <n v="67"/>
    <n v="14"/>
    <n v="94265.43"/>
    <n v="94265.43"/>
  </r>
  <r>
    <x v="6"/>
    <x v="22"/>
    <x v="30"/>
    <x v="1"/>
    <x v="1"/>
    <x v="2"/>
    <n v="74"/>
    <n v="7"/>
    <n v="203952.89"/>
    <n v="252899.99"/>
  </r>
  <r>
    <x v="3"/>
    <x v="10"/>
    <x v="29"/>
    <x v="1"/>
    <x v="1"/>
    <x v="0"/>
    <n v="38"/>
    <n v="2"/>
    <n v="8797"/>
    <n v="78308.22"/>
  </r>
  <r>
    <x v="6"/>
    <x v="28"/>
    <x v="20"/>
    <x v="1"/>
    <x v="1"/>
    <x v="2"/>
    <n v="5"/>
    <n v="4"/>
    <n v="10843.47"/>
    <n v="27620.38"/>
  </r>
  <r>
    <x v="1"/>
    <x v="1"/>
    <x v="7"/>
    <x v="1"/>
    <x v="1"/>
    <x v="2"/>
    <n v="5"/>
    <n v="4"/>
    <n v="18374.509999999998"/>
    <n v="18374.509999999998"/>
  </r>
  <r>
    <x v="6"/>
    <x v="63"/>
    <x v="46"/>
    <x v="1"/>
    <x v="1"/>
    <x v="2"/>
    <n v="26"/>
    <n v="8"/>
    <n v="47970.18"/>
    <n v="47970.18"/>
  </r>
  <r>
    <x v="6"/>
    <x v="26"/>
    <x v="7"/>
    <x v="1"/>
    <x v="1"/>
    <x v="2"/>
    <n v="0"/>
    <n v="1"/>
    <n v="121383.13"/>
    <n v="121383.13"/>
  </r>
  <r>
    <x v="4"/>
    <x v="44"/>
    <x v="23"/>
    <x v="1"/>
    <x v="1"/>
    <x v="0"/>
    <n v="18"/>
    <n v="2"/>
    <n v="3008.1"/>
    <n v="23762.639999999999"/>
  </r>
  <r>
    <x v="6"/>
    <x v="16"/>
    <x v="18"/>
    <x v="1"/>
    <x v="1"/>
    <x v="1"/>
    <n v="0"/>
    <n v="1"/>
    <n v="17012.22"/>
    <n v="17012.22"/>
  </r>
  <r>
    <x v="5"/>
    <x v="62"/>
    <x v="44"/>
    <x v="1"/>
    <x v="1"/>
    <x v="0"/>
    <n v="0"/>
    <n v="1"/>
    <n v="5488.06"/>
    <n v="5488.06"/>
  </r>
  <r>
    <x v="1"/>
    <x v="25"/>
    <x v="25"/>
    <x v="1"/>
    <x v="1"/>
    <x v="2"/>
    <n v="1"/>
    <n v="1"/>
    <n v="3495.73"/>
    <n v="4798.47"/>
  </r>
  <r>
    <x v="3"/>
    <x v="40"/>
    <x v="5"/>
    <x v="1"/>
    <x v="1"/>
    <x v="0"/>
    <n v="2"/>
    <n v="1"/>
    <n v="3462.98"/>
    <n v="3462.98"/>
  </r>
  <r>
    <x v="4"/>
    <x v="44"/>
    <x v="2"/>
    <x v="1"/>
    <x v="1"/>
    <x v="2"/>
    <n v="12"/>
    <n v="1"/>
    <n v="19579.259999999998"/>
    <n v="19579.259999999998"/>
  </r>
  <r>
    <x v="1"/>
    <x v="9"/>
    <x v="9"/>
    <x v="2"/>
    <x v="1"/>
    <x v="3"/>
    <n v="10"/>
    <n v="3"/>
    <n v="9431.76"/>
    <n v="32978.839999999997"/>
  </r>
  <r>
    <x v="6"/>
    <x v="63"/>
    <x v="56"/>
    <x v="1"/>
    <x v="1"/>
    <x v="0"/>
    <n v="21"/>
    <n v="8"/>
    <n v="56215.3"/>
    <n v="56215.3"/>
  </r>
  <r>
    <x v="6"/>
    <x v="67"/>
    <x v="18"/>
    <x v="1"/>
    <x v="1"/>
    <x v="0"/>
    <n v="0"/>
    <n v="4"/>
    <n v="27725.87"/>
    <n v="27725.87"/>
  </r>
  <r>
    <x v="2"/>
    <x v="2"/>
    <x v="49"/>
    <x v="1"/>
    <x v="1"/>
    <x v="0"/>
    <n v="5"/>
    <n v="1"/>
    <n v="19627.95"/>
    <n v="19627.95"/>
  </r>
  <r>
    <x v="1"/>
    <x v="18"/>
    <x v="50"/>
    <x v="1"/>
    <x v="1"/>
    <x v="1"/>
    <n v="3"/>
    <n v="1"/>
    <n v="9090.4500000000007"/>
    <n v="9656.51"/>
  </r>
  <r>
    <x v="0"/>
    <x v="61"/>
    <x v="38"/>
    <x v="1"/>
    <x v="1"/>
    <x v="2"/>
    <n v="60"/>
    <n v="8"/>
    <n v="136542.68"/>
    <n v="136542.68"/>
  </r>
  <r>
    <x v="5"/>
    <x v="57"/>
    <x v="37"/>
    <x v="1"/>
    <x v="1"/>
    <x v="1"/>
    <n v="99"/>
    <n v="22"/>
    <n v="127542.02"/>
    <n v="127542.02"/>
  </r>
  <r>
    <x v="5"/>
    <x v="36"/>
    <x v="44"/>
    <x v="1"/>
    <x v="1"/>
    <x v="3"/>
    <n v="7"/>
    <n v="3"/>
    <n v="145865.45000000001"/>
    <n v="145865.45000000001"/>
  </r>
  <r>
    <x v="1"/>
    <x v="42"/>
    <x v="1"/>
    <x v="1"/>
    <x v="1"/>
    <x v="2"/>
    <n v="13"/>
    <n v="2"/>
    <n v="26862.86"/>
    <n v="34238.54"/>
  </r>
  <r>
    <x v="1"/>
    <x v="25"/>
    <x v="31"/>
    <x v="1"/>
    <x v="1"/>
    <x v="3"/>
    <n v="8"/>
    <n v="1"/>
    <n v="4775.55"/>
    <n v="4775.55"/>
  </r>
  <r>
    <x v="5"/>
    <x v="34"/>
    <x v="14"/>
    <x v="1"/>
    <x v="1"/>
    <x v="2"/>
    <n v="0"/>
    <n v="1"/>
    <n v="1625.93"/>
    <n v="1625.93"/>
  </r>
  <r>
    <x v="1"/>
    <x v="20"/>
    <x v="7"/>
    <x v="1"/>
    <x v="1"/>
    <x v="2"/>
    <n v="98"/>
    <n v="14"/>
    <n v="40739.440000000002"/>
    <n v="201156.64"/>
  </r>
  <r>
    <x v="2"/>
    <x v="13"/>
    <x v="45"/>
    <x v="1"/>
    <x v="1"/>
    <x v="1"/>
    <n v="20"/>
    <n v="7"/>
    <n v="33667.440000000002"/>
    <n v="33667.440000000002"/>
  </r>
  <r>
    <x v="3"/>
    <x v="23"/>
    <x v="9"/>
    <x v="2"/>
    <x v="1"/>
    <x v="3"/>
    <n v="22"/>
    <n v="8"/>
    <n v="44548.69"/>
    <n v="61248.97"/>
  </r>
  <r>
    <x v="2"/>
    <x v="29"/>
    <x v="28"/>
    <x v="1"/>
    <x v="1"/>
    <x v="3"/>
    <n v="0"/>
    <n v="1"/>
    <n v="0"/>
    <n v="22797.42"/>
  </r>
  <r>
    <x v="2"/>
    <x v="31"/>
    <x v="6"/>
    <x v="1"/>
    <x v="1"/>
    <x v="1"/>
    <n v="4"/>
    <n v="1"/>
    <n v="1340"/>
    <n v="1340"/>
  </r>
  <r>
    <x v="4"/>
    <x v="69"/>
    <x v="42"/>
    <x v="1"/>
    <x v="1"/>
    <x v="2"/>
    <n v="2"/>
    <n v="1"/>
    <n v="4905.71"/>
    <n v="4905.71"/>
  </r>
  <r>
    <x v="2"/>
    <x v="11"/>
    <x v="24"/>
    <x v="1"/>
    <x v="1"/>
    <x v="3"/>
    <n v="9"/>
    <n v="1"/>
    <n v="0"/>
    <n v="25838.49"/>
  </r>
  <r>
    <x v="3"/>
    <x v="65"/>
    <x v="5"/>
    <x v="1"/>
    <x v="1"/>
    <x v="3"/>
    <n v="0"/>
    <n v="3"/>
    <n v="35580.019999999997"/>
    <n v="61873.78"/>
  </r>
  <r>
    <x v="6"/>
    <x v="22"/>
    <x v="7"/>
    <x v="2"/>
    <x v="1"/>
    <x v="3"/>
    <n v="0"/>
    <n v="1"/>
    <n v="0"/>
    <n v="9913.81"/>
  </r>
  <r>
    <x v="6"/>
    <x v="16"/>
    <x v="18"/>
    <x v="2"/>
    <x v="1"/>
    <x v="3"/>
    <n v="2"/>
    <n v="1"/>
    <n v="138.25"/>
    <n v="1382.54"/>
  </r>
  <r>
    <x v="2"/>
    <x v="31"/>
    <x v="2"/>
    <x v="1"/>
    <x v="1"/>
    <x v="1"/>
    <n v="302"/>
    <n v="57"/>
    <n v="715204.07"/>
    <n v="715204.07"/>
  </r>
  <r>
    <x v="3"/>
    <x v="3"/>
    <x v="19"/>
    <x v="1"/>
    <x v="1"/>
    <x v="2"/>
    <n v="98"/>
    <n v="26"/>
    <n v="180314.58"/>
    <n v="188536.52"/>
  </r>
  <r>
    <x v="1"/>
    <x v="18"/>
    <x v="54"/>
    <x v="1"/>
    <x v="1"/>
    <x v="0"/>
    <n v="1"/>
    <n v="1"/>
    <n v="3191.46"/>
    <n v="3191.46"/>
  </r>
  <r>
    <x v="1"/>
    <x v="30"/>
    <x v="50"/>
    <x v="1"/>
    <x v="1"/>
    <x v="2"/>
    <n v="0"/>
    <n v="1"/>
    <n v="0"/>
    <n v="11720.48"/>
  </r>
  <r>
    <x v="3"/>
    <x v="48"/>
    <x v="34"/>
    <x v="1"/>
    <x v="1"/>
    <x v="0"/>
    <n v="34"/>
    <n v="3"/>
    <n v="46392.61"/>
    <n v="57351.57"/>
  </r>
  <r>
    <x v="5"/>
    <x v="14"/>
    <x v="44"/>
    <x v="1"/>
    <x v="1"/>
    <x v="0"/>
    <n v="6"/>
    <n v="1"/>
    <n v="30227.45"/>
    <n v="30227.45"/>
  </r>
  <r>
    <x v="1"/>
    <x v="18"/>
    <x v="58"/>
    <x v="1"/>
    <x v="1"/>
    <x v="3"/>
    <n v="9"/>
    <n v="3"/>
    <n v="16834.72"/>
    <n v="25504.28"/>
  </r>
  <r>
    <x v="2"/>
    <x v="2"/>
    <x v="23"/>
    <x v="1"/>
    <x v="1"/>
    <x v="3"/>
    <n v="11"/>
    <n v="1"/>
    <n v="19518.46"/>
    <n v="21042.5"/>
  </r>
  <r>
    <x v="1"/>
    <x v="42"/>
    <x v="7"/>
    <x v="1"/>
    <x v="1"/>
    <x v="2"/>
    <n v="0"/>
    <n v="2"/>
    <n v="30572.97"/>
    <n v="38019.01"/>
  </r>
  <r>
    <x v="1"/>
    <x v="35"/>
    <x v="49"/>
    <x v="1"/>
    <x v="1"/>
    <x v="1"/>
    <n v="119"/>
    <n v="23"/>
    <n v="287045.42"/>
    <n v="287045.42"/>
  </r>
  <r>
    <x v="1"/>
    <x v="38"/>
    <x v="17"/>
    <x v="1"/>
    <x v="1"/>
    <x v="0"/>
    <n v="19"/>
    <n v="4"/>
    <n v="27262.66"/>
    <n v="27262.66"/>
  </r>
  <r>
    <x v="1"/>
    <x v="38"/>
    <x v="31"/>
    <x v="1"/>
    <x v="1"/>
    <x v="3"/>
    <n v="8"/>
    <n v="1"/>
    <n v="1408"/>
    <n v="12346.81"/>
  </r>
  <r>
    <x v="1"/>
    <x v="1"/>
    <x v="7"/>
    <x v="1"/>
    <x v="1"/>
    <x v="1"/>
    <n v="25"/>
    <n v="6"/>
    <n v="87144.03"/>
    <n v="87144.03"/>
  </r>
  <r>
    <x v="1"/>
    <x v="18"/>
    <x v="16"/>
    <x v="1"/>
    <x v="1"/>
    <x v="1"/>
    <n v="567"/>
    <n v="110"/>
    <n v="1367670.93"/>
    <n v="1367670.93"/>
  </r>
  <r>
    <x v="1"/>
    <x v="9"/>
    <x v="5"/>
    <x v="1"/>
    <x v="1"/>
    <x v="1"/>
    <n v="127"/>
    <n v="3"/>
    <n v="54833.14"/>
    <n v="868696.61"/>
  </r>
  <r>
    <x v="3"/>
    <x v="10"/>
    <x v="55"/>
    <x v="2"/>
    <x v="1"/>
    <x v="3"/>
    <n v="13"/>
    <n v="5"/>
    <n v="38665.230000000003"/>
    <n v="38665.230000000003"/>
  </r>
  <r>
    <x v="1"/>
    <x v="1"/>
    <x v="26"/>
    <x v="1"/>
    <x v="1"/>
    <x v="1"/>
    <n v="42"/>
    <n v="4"/>
    <n v="94079.83"/>
    <n v="94079.83"/>
  </r>
  <r>
    <x v="6"/>
    <x v="49"/>
    <x v="20"/>
    <x v="1"/>
    <x v="1"/>
    <x v="0"/>
    <n v="5"/>
    <n v="2"/>
    <n v="17189.849999999999"/>
    <n v="52657.88"/>
  </r>
  <r>
    <x v="5"/>
    <x v="34"/>
    <x v="44"/>
    <x v="1"/>
    <x v="1"/>
    <x v="3"/>
    <n v="7"/>
    <n v="2"/>
    <n v="0"/>
    <n v="18328.259999999998"/>
  </r>
  <r>
    <x v="2"/>
    <x v="51"/>
    <x v="11"/>
    <x v="1"/>
    <x v="1"/>
    <x v="1"/>
    <n v="0"/>
    <n v="1"/>
    <n v="212792.24"/>
    <n v="212792.24"/>
  </r>
  <r>
    <x v="6"/>
    <x v="54"/>
    <x v="14"/>
    <x v="1"/>
    <x v="1"/>
    <x v="0"/>
    <n v="4"/>
    <n v="2"/>
    <n v="11972.02"/>
    <n v="13046.29"/>
  </r>
  <r>
    <x v="5"/>
    <x v="14"/>
    <x v="52"/>
    <x v="1"/>
    <x v="1"/>
    <x v="0"/>
    <n v="43"/>
    <n v="9"/>
    <n v="72438.429999999993"/>
    <n v="83139.97"/>
  </r>
  <r>
    <x v="6"/>
    <x v="54"/>
    <x v="41"/>
    <x v="1"/>
    <x v="1"/>
    <x v="2"/>
    <n v="80"/>
    <n v="3"/>
    <n v="16126.48"/>
    <n v="16628.490000000002"/>
  </r>
  <r>
    <x v="6"/>
    <x v="58"/>
    <x v="43"/>
    <x v="1"/>
    <x v="1"/>
    <x v="3"/>
    <n v="5"/>
    <n v="2"/>
    <n v="694.42"/>
    <n v="15861.46"/>
  </r>
  <r>
    <x v="1"/>
    <x v="30"/>
    <x v="19"/>
    <x v="2"/>
    <x v="1"/>
    <x v="3"/>
    <n v="6"/>
    <n v="2"/>
    <n v="0"/>
    <n v="19543.32"/>
  </r>
  <r>
    <x v="3"/>
    <x v="65"/>
    <x v="8"/>
    <x v="1"/>
    <x v="1"/>
    <x v="2"/>
    <n v="5"/>
    <n v="1"/>
    <n v="0"/>
    <n v="28985.33"/>
  </r>
  <r>
    <x v="5"/>
    <x v="14"/>
    <x v="48"/>
    <x v="1"/>
    <x v="1"/>
    <x v="3"/>
    <n v="53"/>
    <n v="4"/>
    <n v="51966.67"/>
    <n v="51966.67"/>
  </r>
  <r>
    <x v="2"/>
    <x v="29"/>
    <x v="6"/>
    <x v="1"/>
    <x v="1"/>
    <x v="1"/>
    <n v="83"/>
    <n v="23"/>
    <n v="109050.94"/>
    <n v="109050.94"/>
  </r>
  <r>
    <x v="2"/>
    <x v="31"/>
    <x v="45"/>
    <x v="1"/>
    <x v="1"/>
    <x v="0"/>
    <n v="10"/>
    <n v="2"/>
    <n v="8287.16"/>
    <n v="47831.87"/>
  </r>
  <r>
    <x v="1"/>
    <x v="1"/>
    <x v="16"/>
    <x v="1"/>
    <x v="1"/>
    <x v="0"/>
    <n v="14"/>
    <n v="1"/>
    <n v="2971.5"/>
    <n v="28842.32"/>
  </r>
  <r>
    <x v="5"/>
    <x v="14"/>
    <x v="52"/>
    <x v="3"/>
    <x v="1"/>
    <x v="1"/>
    <n v="18"/>
    <n v="1"/>
    <n v="34571.68"/>
    <n v="34571.68"/>
  </r>
  <r>
    <x v="3"/>
    <x v="40"/>
    <x v="8"/>
    <x v="1"/>
    <x v="1"/>
    <x v="2"/>
    <n v="21"/>
    <n v="1"/>
    <n v="1484"/>
    <n v="1484"/>
  </r>
  <r>
    <x v="1"/>
    <x v="35"/>
    <x v="30"/>
    <x v="1"/>
    <x v="1"/>
    <x v="1"/>
    <n v="416"/>
    <n v="99"/>
    <n v="962881.21"/>
    <n v="962881.21"/>
  </r>
  <r>
    <x v="3"/>
    <x v="3"/>
    <x v="9"/>
    <x v="1"/>
    <x v="1"/>
    <x v="1"/>
    <n v="156"/>
    <n v="26"/>
    <n v="207337.36"/>
    <n v="207337.36"/>
  </r>
  <r>
    <x v="1"/>
    <x v="52"/>
    <x v="16"/>
    <x v="2"/>
    <x v="1"/>
    <x v="3"/>
    <n v="7"/>
    <n v="2"/>
    <n v="7144.71"/>
    <n v="18907.22"/>
  </r>
  <r>
    <x v="6"/>
    <x v="67"/>
    <x v="46"/>
    <x v="2"/>
    <x v="1"/>
    <x v="3"/>
    <n v="2"/>
    <n v="2"/>
    <n v="0"/>
    <n v="18100.03"/>
  </r>
  <r>
    <x v="3"/>
    <x v="3"/>
    <x v="5"/>
    <x v="1"/>
    <x v="1"/>
    <x v="3"/>
    <n v="11"/>
    <n v="3"/>
    <n v="114891.4"/>
    <n v="114891.4"/>
  </r>
  <r>
    <x v="7"/>
    <x v="82"/>
    <x v="24"/>
    <x v="1"/>
    <x v="1"/>
    <x v="2"/>
    <n v="3"/>
    <n v="1"/>
    <n v="10086.14"/>
    <n v="10086.14"/>
  </r>
  <r>
    <x v="1"/>
    <x v="52"/>
    <x v="16"/>
    <x v="1"/>
    <x v="1"/>
    <x v="1"/>
    <n v="11"/>
    <n v="1"/>
    <n v="825"/>
    <n v="825"/>
  </r>
  <r>
    <x v="1"/>
    <x v="38"/>
    <x v="40"/>
    <x v="3"/>
    <x v="1"/>
    <x v="1"/>
    <n v="17"/>
    <n v="1"/>
    <n v="33410.44"/>
    <n v="33410.44"/>
  </r>
  <r>
    <x v="1"/>
    <x v="38"/>
    <x v="31"/>
    <x v="1"/>
    <x v="1"/>
    <x v="0"/>
    <n v="29"/>
    <n v="7"/>
    <n v="68210.25"/>
    <n v="68210.25"/>
  </r>
  <r>
    <x v="1"/>
    <x v="18"/>
    <x v="5"/>
    <x v="1"/>
    <x v="1"/>
    <x v="3"/>
    <n v="0"/>
    <n v="1"/>
    <n v="0"/>
    <n v="8181.62"/>
  </r>
  <r>
    <x v="1"/>
    <x v="35"/>
    <x v="40"/>
    <x v="2"/>
    <x v="1"/>
    <x v="3"/>
    <n v="5"/>
    <n v="1"/>
    <n v="8553.69"/>
    <n v="8553.69"/>
  </r>
  <r>
    <x v="1"/>
    <x v="9"/>
    <x v="19"/>
    <x v="1"/>
    <x v="1"/>
    <x v="2"/>
    <n v="62"/>
    <n v="14"/>
    <n v="45026.93"/>
    <n v="85764.02"/>
  </r>
  <r>
    <x v="2"/>
    <x v="66"/>
    <x v="21"/>
    <x v="3"/>
    <x v="1"/>
    <x v="1"/>
    <n v="13"/>
    <n v="1"/>
    <n v="17506.189999999999"/>
    <n v="17506.189999999999"/>
  </r>
  <r>
    <x v="6"/>
    <x v="49"/>
    <x v="56"/>
    <x v="2"/>
    <x v="1"/>
    <x v="3"/>
    <n v="7"/>
    <n v="2"/>
    <n v="3185.5"/>
    <n v="24562.43"/>
  </r>
  <r>
    <x v="1"/>
    <x v="25"/>
    <x v="3"/>
    <x v="1"/>
    <x v="1"/>
    <x v="1"/>
    <n v="1"/>
    <n v="1"/>
    <n v="4406.08"/>
    <n v="4406.08"/>
  </r>
  <r>
    <x v="6"/>
    <x v="63"/>
    <x v="31"/>
    <x v="3"/>
    <x v="1"/>
    <x v="2"/>
    <n v="0"/>
    <n v="1"/>
    <n v="32577.64"/>
    <n v="32577.64"/>
  </r>
  <r>
    <x v="2"/>
    <x v="51"/>
    <x v="18"/>
    <x v="1"/>
    <x v="1"/>
    <x v="0"/>
    <n v="0"/>
    <n v="31"/>
    <n v="245344.47"/>
    <n v="288202.52"/>
  </r>
  <r>
    <x v="2"/>
    <x v="66"/>
    <x v="21"/>
    <x v="1"/>
    <x v="1"/>
    <x v="1"/>
    <n v="150"/>
    <n v="19"/>
    <n v="307879.44"/>
    <n v="307879.44"/>
  </r>
  <r>
    <x v="6"/>
    <x v="22"/>
    <x v="49"/>
    <x v="1"/>
    <x v="1"/>
    <x v="2"/>
    <n v="57"/>
    <n v="7"/>
    <n v="140590.23000000001"/>
    <n v="158685.01999999999"/>
  </r>
  <r>
    <x v="6"/>
    <x v="45"/>
    <x v="18"/>
    <x v="1"/>
    <x v="1"/>
    <x v="0"/>
    <n v="5"/>
    <n v="1"/>
    <n v="5896.05"/>
    <n v="5896.05"/>
  </r>
  <r>
    <x v="3"/>
    <x v="48"/>
    <x v="34"/>
    <x v="1"/>
    <x v="1"/>
    <x v="2"/>
    <n v="185"/>
    <n v="25"/>
    <n v="282228.61"/>
    <n v="360811.14"/>
  </r>
  <r>
    <x v="6"/>
    <x v="58"/>
    <x v="41"/>
    <x v="1"/>
    <x v="1"/>
    <x v="1"/>
    <n v="2"/>
    <n v="1"/>
    <n v="1134.18"/>
    <n v="1134.18"/>
  </r>
  <r>
    <x v="6"/>
    <x v="45"/>
    <x v="7"/>
    <x v="1"/>
    <x v="1"/>
    <x v="2"/>
    <n v="0"/>
    <n v="1"/>
    <n v="4189.6899999999996"/>
    <n v="4189.6899999999996"/>
  </r>
  <r>
    <x v="6"/>
    <x v="67"/>
    <x v="18"/>
    <x v="1"/>
    <x v="1"/>
    <x v="2"/>
    <n v="14"/>
    <n v="2"/>
    <n v="17484.830000000002"/>
    <n v="25435.86"/>
  </r>
  <r>
    <x v="3"/>
    <x v="4"/>
    <x v="0"/>
    <x v="3"/>
    <x v="1"/>
    <x v="1"/>
    <n v="25"/>
    <n v="1"/>
    <n v="949"/>
    <n v="61540.67"/>
  </r>
  <r>
    <x v="3"/>
    <x v="40"/>
    <x v="5"/>
    <x v="2"/>
    <x v="1"/>
    <x v="3"/>
    <n v="7"/>
    <n v="2"/>
    <n v="23357.52"/>
    <n v="23727.279999999999"/>
  </r>
  <r>
    <x v="6"/>
    <x v="49"/>
    <x v="7"/>
    <x v="1"/>
    <x v="1"/>
    <x v="2"/>
    <n v="0"/>
    <n v="1"/>
    <n v="0"/>
    <n v="32030"/>
  </r>
  <r>
    <x v="6"/>
    <x v="53"/>
    <x v="22"/>
    <x v="1"/>
    <x v="1"/>
    <x v="2"/>
    <n v="2"/>
    <n v="1"/>
    <n v="2293.4699999999998"/>
    <n v="2293.4699999999998"/>
  </r>
  <r>
    <x v="1"/>
    <x v="30"/>
    <x v="19"/>
    <x v="1"/>
    <x v="1"/>
    <x v="0"/>
    <n v="46"/>
    <n v="12"/>
    <n v="112901.12"/>
    <n v="136621.18"/>
  </r>
  <r>
    <x v="2"/>
    <x v="27"/>
    <x v="23"/>
    <x v="1"/>
    <x v="1"/>
    <x v="0"/>
    <n v="36"/>
    <n v="8"/>
    <n v="113705.7"/>
    <n v="113705.7"/>
  </r>
  <r>
    <x v="3"/>
    <x v="10"/>
    <x v="10"/>
    <x v="1"/>
    <x v="1"/>
    <x v="1"/>
    <n v="40"/>
    <n v="17"/>
    <n v="102648.67"/>
    <n v="102648.67"/>
  </r>
  <r>
    <x v="3"/>
    <x v="23"/>
    <x v="34"/>
    <x v="1"/>
    <x v="1"/>
    <x v="1"/>
    <n v="4"/>
    <n v="2"/>
    <n v="7106.56"/>
    <n v="19633.79"/>
  </r>
  <r>
    <x v="3"/>
    <x v="3"/>
    <x v="15"/>
    <x v="1"/>
    <x v="1"/>
    <x v="0"/>
    <n v="0"/>
    <n v="2"/>
    <n v="71739.240000000005"/>
    <n v="71739.240000000005"/>
  </r>
  <r>
    <x v="3"/>
    <x v="41"/>
    <x v="10"/>
    <x v="1"/>
    <x v="1"/>
    <x v="3"/>
    <n v="0"/>
    <n v="1"/>
    <n v="24030.62"/>
    <n v="24030.62"/>
  </r>
  <r>
    <x v="5"/>
    <x v="24"/>
    <x v="44"/>
    <x v="1"/>
    <x v="1"/>
    <x v="2"/>
    <n v="6"/>
    <n v="1"/>
    <n v="35875.919999999998"/>
    <n v="35875.919999999998"/>
  </r>
  <r>
    <x v="2"/>
    <x v="29"/>
    <x v="6"/>
    <x v="3"/>
    <x v="1"/>
    <x v="1"/>
    <n v="12"/>
    <n v="1"/>
    <n v="28255.66"/>
    <n v="28255.66"/>
  </r>
  <r>
    <x v="1"/>
    <x v="42"/>
    <x v="31"/>
    <x v="1"/>
    <x v="1"/>
    <x v="0"/>
    <n v="36"/>
    <n v="11"/>
    <n v="28654.45"/>
    <n v="73672.97"/>
  </r>
  <r>
    <x v="3"/>
    <x v="56"/>
    <x v="0"/>
    <x v="3"/>
    <x v="1"/>
    <x v="0"/>
    <n v="13"/>
    <n v="1"/>
    <n v="12857.88"/>
    <n v="12857.88"/>
  </r>
  <r>
    <x v="3"/>
    <x v="56"/>
    <x v="29"/>
    <x v="1"/>
    <x v="1"/>
    <x v="1"/>
    <n v="49"/>
    <n v="15"/>
    <n v="63418.59"/>
    <n v="98031.83"/>
  </r>
  <r>
    <x v="2"/>
    <x v="75"/>
    <x v="18"/>
    <x v="1"/>
    <x v="1"/>
    <x v="0"/>
    <n v="104"/>
    <n v="29"/>
    <n v="271885.49"/>
    <n v="300241.11"/>
  </r>
  <r>
    <x v="5"/>
    <x v="15"/>
    <x v="39"/>
    <x v="1"/>
    <x v="1"/>
    <x v="1"/>
    <n v="4"/>
    <n v="3"/>
    <n v="11206.89"/>
    <n v="11206.89"/>
  </r>
  <r>
    <x v="3"/>
    <x v="40"/>
    <x v="8"/>
    <x v="1"/>
    <x v="1"/>
    <x v="1"/>
    <n v="0"/>
    <n v="1"/>
    <n v="4878.8999999999996"/>
    <n v="4878.8999999999996"/>
  </r>
  <r>
    <x v="6"/>
    <x v="49"/>
    <x v="30"/>
    <x v="1"/>
    <x v="1"/>
    <x v="3"/>
    <n v="2"/>
    <n v="1"/>
    <n v="699.82"/>
    <n v="699.82"/>
  </r>
  <r>
    <x v="6"/>
    <x v="22"/>
    <x v="31"/>
    <x v="1"/>
    <x v="1"/>
    <x v="2"/>
    <n v="18"/>
    <n v="2"/>
    <n v="53613.47"/>
    <n v="53613.47"/>
  </r>
  <r>
    <x v="3"/>
    <x v="23"/>
    <x v="9"/>
    <x v="1"/>
    <x v="1"/>
    <x v="2"/>
    <n v="86"/>
    <n v="21"/>
    <n v="202090.44"/>
    <n v="202090.44"/>
  </r>
  <r>
    <x v="3"/>
    <x v="5"/>
    <x v="4"/>
    <x v="1"/>
    <x v="1"/>
    <x v="0"/>
    <n v="115"/>
    <n v="24"/>
    <n v="297419.82"/>
    <n v="297419.82"/>
  </r>
  <r>
    <x v="2"/>
    <x v="2"/>
    <x v="51"/>
    <x v="1"/>
    <x v="1"/>
    <x v="3"/>
    <n v="2"/>
    <n v="1"/>
    <n v="0"/>
    <n v="2158.14"/>
  </r>
  <r>
    <x v="1"/>
    <x v="59"/>
    <x v="35"/>
    <x v="1"/>
    <x v="1"/>
    <x v="2"/>
    <n v="243"/>
    <n v="7"/>
    <n v="573347.47"/>
    <n v="582941.80000000005"/>
  </r>
  <r>
    <x v="1"/>
    <x v="42"/>
    <x v="35"/>
    <x v="1"/>
    <x v="1"/>
    <x v="1"/>
    <n v="1"/>
    <n v="1"/>
    <n v="3191.46"/>
    <n v="3191.46"/>
  </r>
  <r>
    <x v="5"/>
    <x v="47"/>
    <x v="37"/>
    <x v="1"/>
    <x v="1"/>
    <x v="0"/>
    <n v="0"/>
    <n v="1"/>
    <n v="11551.25"/>
    <n v="11551.25"/>
  </r>
  <r>
    <x v="3"/>
    <x v="8"/>
    <x v="5"/>
    <x v="2"/>
    <x v="1"/>
    <x v="3"/>
    <n v="7"/>
    <n v="3"/>
    <n v="27167.61"/>
    <n v="34371.81"/>
  </r>
  <r>
    <x v="3"/>
    <x v="8"/>
    <x v="50"/>
    <x v="1"/>
    <x v="1"/>
    <x v="0"/>
    <n v="13"/>
    <n v="1"/>
    <n v="13743.52"/>
    <n v="59075.42"/>
  </r>
  <r>
    <x v="1"/>
    <x v="52"/>
    <x v="7"/>
    <x v="1"/>
    <x v="1"/>
    <x v="3"/>
    <n v="2"/>
    <n v="1"/>
    <n v="1134.18"/>
    <n v="1134.18"/>
  </r>
  <r>
    <x v="4"/>
    <x v="78"/>
    <x v="23"/>
    <x v="1"/>
    <x v="1"/>
    <x v="0"/>
    <n v="2"/>
    <n v="1"/>
    <n v="243.35"/>
    <n v="243.35"/>
  </r>
  <r>
    <x v="1"/>
    <x v="30"/>
    <x v="16"/>
    <x v="1"/>
    <x v="1"/>
    <x v="1"/>
    <n v="19"/>
    <n v="6"/>
    <n v="135489.51"/>
    <n v="135489.51"/>
  </r>
  <r>
    <x v="0"/>
    <x v="61"/>
    <x v="0"/>
    <x v="1"/>
    <x v="1"/>
    <x v="0"/>
    <n v="75"/>
    <n v="23"/>
    <n v="175791.57"/>
    <n v="175791.57"/>
  </r>
  <r>
    <x v="1"/>
    <x v="46"/>
    <x v="9"/>
    <x v="3"/>
    <x v="1"/>
    <x v="1"/>
    <n v="16"/>
    <n v="1"/>
    <n v="18816.7"/>
    <n v="18816.7"/>
  </r>
  <r>
    <x v="1"/>
    <x v="38"/>
    <x v="31"/>
    <x v="2"/>
    <x v="1"/>
    <x v="3"/>
    <n v="18"/>
    <n v="2"/>
    <n v="2816"/>
    <n v="22237.3"/>
  </r>
  <r>
    <x v="3"/>
    <x v="48"/>
    <x v="10"/>
    <x v="3"/>
    <x v="1"/>
    <x v="0"/>
    <n v="13"/>
    <n v="1"/>
    <n v="16839.43"/>
    <n v="16839.43"/>
  </r>
  <r>
    <x v="5"/>
    <x v="14"/>
    <x v="48"/>
    <x v="1"/>
    <x v="1"/>
    <x v="1"/>
    <n v="491"/>
    <n v="116"/>
    <n v="1115442.8"/>
    <n v="1115442.8"/>
  </r>
  <r>
    <x v="2"/>
    <x v="31"/>
    <x v="18"/>
    <x v="1"/>
    <x v="1"/>
    <x v="0"/>
    <n v="0"/>
    <n v="17"/>
    <n v="77092.899999999994"/>
    <n v="116637.61"/>
  </r>
  <r>
    <x v="5"/>
    <x v="64"/>
    <x v="44"/>
    <x v="1"/>
    <x v="1"/>
    <x v="1"/>
    <n v="213"/>
    <n v="26"/>
    <n v="600685.68999999994"/>
    <n v="600685.68999999994"/>
  </r>
  <r>
    <x v="6"/>
    <x v="49"/>
    <x v="56"/>
    <x v="1"/>
    <x v="1"/>
    <x v="1"/>
    <n v="286"/>
    <n v="79"/>
    <n v="543883.21"/>
    <n v="543883.21"/>
  </r>
  <r>
    <x v="4"/>
    <x v="12"/>
    <x v="18"/>
    <x v="1"/>
    <x v="1"/>
    <x v="0"/>
    <n v="65"/>
    <n v="24"/>
    <n v="89234.95"/>
    <n v="89234.95"/>
  </r>
  <r>
    <x v="3"/>
    <x v="40"/>
    <x v="54"/>
    <x v="1"/>
    <x v="1"/>
    <x v="1"/>
    <n v="157"/>
    <n v="21"/>
    <n v="338464.73"/>
    <n v="401322.9"/>
  </r>
  <r>
    <x v="1"/>
    <x v="18"/>
    <x v="54"/>
    <x v="1"/>
    <x v="1"/>
    <x v="3"/>
    <n v="0"/>
    <n v="1"/>
    <n v="31028.45"/>
    <n v="31028.45"/>
  </r>
  <r>
    <x v="3"/>
    <x v="48"/>
    <x v="0"/>
    <x v="1"/>
    <x v="1"/>
    <x v="1"/>
    <n v="0"/>
    <n v="1"/>
    <n v="1400"/>
    <n v="14921.99"/>
  </r>
  <r>
    <x v="1"/>
    <x v="30"/>
    <x v="35"/>
    <x v="2"/>
    <x v="1"/>
    <x v="3"/>
    <n v="9"/>
    <n v="5"/>
    <n v="22231.52"/>
    <n v="34170.04"/>
  </r>
  <r>
    <x v="5"/>
    <x v="36"/>
    <x v="33"/>
    <x v="1"/>
    <x v="1"/>
    <x v="1"/>
    <n v="9"/>
    <n v="1"/>
    <n v="7552.6"/>
    <n v="7552.6"/>
  </r>
  <r>
    <x v="5"/>
    <x v="32"/>
    <x v="33"/>
    <x v="1"/>
    <x v="1"/>
    <x v="0"/>
    <n v="83"/>
    <n v="5"/>
    <n v="121997.66"/>
    <n v="122704.74"/>
  </r>
  <r>
    <x v="1"/>
    <x v="59"/>
    <x v="35"/>
    <x v="1"/>
    <x v="1"/>
    <x v="0"/>
    <n v="4"/>
    <n v="3"/>
    <n v="19240.939999999999"/>
    <n v="20748.43"/>
  </r>
  <r>
    <x v="5"/>
    <x v="32"/>
    <x v="32"/>
    <x v="1"/>
    <x v="1"/>
    <x v="3"/>
    <n v="2"/>
    <n v="1"/>
    <n v="570.29999999999995"/>
    <n v="2851.5"/>
  </r>
  <r>
    <x v="2"/>
    <x v="29"/>
    <x v="24"/>
    <x v="1"/>
    <x v="1"/>
    <x v="3"/>
    <n v="4"/>
    <n v="2"/>
    <n v="0"/>
    <n v="45343.95"/>
  </r>
  <r>
    <x v="0"/>
    <x v="39"/>
    <x v="38"/>
    <x v="1"/>
    <x v="1"/>
    <x v="2"/>
    <n v="1"/>
    <n v="1"/>
    <n v="692.85"/>
    <n v="692.85"/>
  </r>
  <r>
    <x v="6"/>
    <x v="63"/>
    <x v="7"/>
    <x v="3"/>
    <x v="1"/>
    <x v="2"/>
    <n v="62"/>
    <n v="1"/>
    <n v="131288.48000000001"/>
    <n v="131288.48000000001"/>
  </r>
  <r>
    <x v="5"/>
    <x v="57"/>
    <x v="56"/>
    <x v="1"/>
    <x v="1"/>
    <x v="1"/>
    <n v="24"/>
    <n v="3"/>
    <n v="2972.58"/>
    <n v="2972.58"/>
  </r>
  <r>
    <x v="2"/>
    <x v="75"/>
    <x v="51"/>
    <x v="1"/>
    <x v="1"/>
    <x v="1"/>
    <n v="21"/>
    <n v="1"/>
    <n v="29165.25"/>
    <n v="29165.25"/>
  </r>
  <r>
    <x v="3"/>
    <x v="41"/>
    <x v="50"/>
    <x v="3"/>
    <x v="1"/>
    <x v="1"/>
    <n v="32"/>
    <n v="1"/>
    <n v="109899.35"/>
    <n v="109899.35"/>
  </r>
  <r>
    <x v="3"/>
    <x v="23"/>
    <x v="9"/>
    <x v="3"/>
    <x v="1"/>
    <x v="1"/>
    <n v="28"/>
    <n v="1"/>
    <n v="67783.45"/>
    <n v="67783.45"/>
  </r>
  <r>
    <x v="5"/>
    <x v="62"/>
    <x v="53"/>
    <x v="1"/>
    <x v="1"/>
    <x v="2"/>
    <n v="0"/>
    <n v="1"/>
    <n v="12554.11"/>
    <n v="12554.11"/>
  </r>
  <r>
    <x v="1"/>
    <x v="25"/>
    <x v="17"/>
    <x v="2"/>
    <x v="1"/>
    <x v="3"/>
    <n v="0"/>
    <n v="1"/>
    <n v="0"/>
    <n v="18162.89"/>
  </r>
  <r>
    <x v="3"/>
    <x v="3"/>
    <x v="10"/>
    <x v="2"/>
    <x v="1"/>
    <x v="3"/>
    <n v="19"/>
    <n v="1"/>
    <n v="0"/>
    <n v="77106.14"/>
  </r>
  <r>
    <x v="3"/>
    <x v="41"/>
    <x v="15"/>
    <x v="1"/>
    <x v="1"/>
    <x v="1"/>
    <n v="9"/>
    <n v="2"/>
    <n v="5055.16"/>
    <n v="18353.2"/>
  </r>
  <r>
    <x v="6"/>
    <x v="58"/>
    <x v="14"/>
    <x v="2"/>
    <x v="1"/>
    <x v="3"/>
    <n v="9"/>
    <n v="3"/>
    <n v="24758.98"/>
    <n v="26642.21"/>
  </r>
  <r>
    <x v="6"/>
    <x v="58"/>
    <x v="57"/>
    <x v="2"/>
    <x v="1"/>
    <x v="3"/>
    <n v="8"/>
    <n v="2"/>
    <n v="1600"/>
    <n v="23984.799999999999"/>
  </r>
  <r>
    <x v="3"/>
    <x v="17"/>
    <x v="8"/>
    <x v="1"/>
    <x v="1"/>
    <x v="0"/>
    <n v="10"/>
    <n v="4"/>
    <n v="8200.15"/>
    <n v="9318.15"/>
  </r>
  <r>
    <x v="2"/>
    <x v="51"/>
    <x v="48"/>
    <x v="1"/>
    <x v="1"/>
    <x v="0"/>
    <n v="0"/>
    <n v="2"/>
    <n v="21553.32"/>
    <n v="21553.32"/>
  </r>
  <r>
    <x v="1"/>
    <x v="46"/>
    <x v="26"/>
    <x v="1"/>
    <x v="1"/>
    <x v="1"/>
    <n v="482"/>
    <n v="105"/>
    <n v="1234697.19"/>
    <n v="1234697.19"/>
  </r>
  <r>
    <x v="3"/>
    <x v="10"/>
    <x v="50"/>
    <x v="2"/>
    <x v="1"/>
    <x v="3"/>
    <n v="75"/>
    <n v="8"/>
    <n v="356602.13"/>
    <n v="381910.96"/>
  </r>
  <r>
    <x v="5"/>
    <x v="24"/>
    <x v="7"/>
    <x v="1"/>
    <x v="1"/>
    <x v="2"/>
    <n v="0"/>
    <n v="5"/>
    <n v="706963.4"/>
    <n v="706963.4"/>
  </r>
  <r>
    <x v="1"/>
    <x v="42"/>
    <x v="25"/>
    <x v="1"/>
    <x v="1"/>
    <x v="1"/>
    <n v="3"/>
    <n v="1"/>
    <n v="7139.1"/>
    <n v="7139.1"/>
  </r>
  <r>
    <x v="3"/>
    <x v="48"/>
    <x v="5"/>
    <x v="1"/>
    <x v="1"/>
    <x v="3"/>
    <n v="2"/>
    <n v="2"/>
    <n v="2589.25"/>
    <n v="2589.25"/>
  </r>
  <r>
    <x v="6"/>
    <x v="63"/>
    <x v="20"/>
    <x v="1"/>
    <x v="1"/>
    <x v="2"/>
    <n v="8"/>
    <n v="1"/>
    <n v="0"/>
    <n v="16634.330000000002"/>
  </r>
  <r>
    <x v="3"/>
    <x v="41"/>
    <x v="15"/>
    <x v="1"/>
    <x v="1"/>
    <x v="0"/>
    <n v="29"/>
    <n v="4"/>
    <n v="7617.84"/>
    <n v="44897.3"/>
  </r>
  <r>
    <x v="6"/>
    <x v="28"/>
    <x v="31"/>
    <x v="1"/>
    <x v="1"/>
    <x v="3"/>
    <n v="2"/>
    <n v="1"/>
    <n v="1134.18"/>
    <n v="1134.18"/>
  </r>
  <r>
    <x v="1"/>
    <x v="52"/>
    <x v="25"/>
    <x v="1"/>
    <x v="1"/>
    <x v="1"/>
    <n v="62"/>
    <n v="23"/>
    <n v="204493.08"/>
    <n v="204493.08"/>
  </r>
  <r>
    <x v="6"/>
    <x v="63"/>
    <x v="46"/>
    <x v="2"/>
    <x v="1"/>
    <x v="3"/>
    <n v="20"/>
    <n v="6"/>
    <n v="36153.72"/>
    <n v="36153.72"/>
  </r>
  <r>
    <x v="3"/>
    <x v="40"/>
    <x v="4"/>
    <x v="1"/>
    <x v="1"/>
    <x v="1"/>
    <n v="21"/>
    <n v="7"/>
    <n v="185650.38"/>
    <n v="197571.9"/>
  </r>
  <r>
    <x v="3"/>
    <x v="23"/>
    <x v="34"/>
    <x v="1"/>
    <x v="1"/>
    <x v="0"/>
    <n v="36"/>
    <n v="2"/>
    <n v="53388.42"/>
    <n v="56418.14"/>
  </r>
  <r>
    <x v="2"/>
    <x v="29"/>
    <x v="51"/>
    <x v="1"/>
    <x v="1"/>
    <x v="3"/>
    <n v="6"/>
    <n v="2"/>
    <n v="8933.4500000000007"/>
    <n v="22590.26"/>
  </r>
  <r>
    <x v="1"/>
    <x v="46"/>
    <x v="19"/>
    <x v="2"/>
    <x v="1"/>
    <x v="3"/>
    <n v="22"/>
    <n v="1"/>
    <n v="32614.39"/>
    <n v="32614.39"/>
  </r>
  <r>
    <x v="3"/>
    <x v="4"/>
    <x v="29"/>
    <x v="1"/>
    <x v="1"/>
    <x v="0"/>
    <n v="3"/>
    <n v="1"/>
    <n v="3718.72"/>
    <n v="3718.72"/>
  </r>
  <r>
    <x v="2"/>
    <x v="27"/>
    <x v="43"/>
    <x v="1"/>
    <x v="1"/>
    <x v="2"/>
    <n v="4"/>
    <n v="1"/>
    <n v="23119.34"/>
    <n v="23119.34"/>
  </r>
  <r>
    <x v="0"/>
    <x v="21"/>
    <x v="8"/>
    <x v="3"/>
    <x v="1"/>
    <x v="0"/>
    <n v="17"/>
    <n v="1"/>
    <n v="16914.43"/>
    <n v="16914.43"/>
  </r>
  <r>
    <x v="2"/>
    <x v="11"/>
    <x v="45"/>
    <x v="2"/>
    <x v="1"/>
    <x v="3"/>
    <n v="5"/>
    <n v="1"/>
    <n v="3300.24"/>
    <n v="11250.75"/>
  </r>
  <r>
    <x v="2"/>
    <x v="2"/>
    <x v="18"/>
    <x v="1"/>
    <x v="1"/>
    <x v="0"/>
    <n v="27"/>
    <n v="15"/>
    <n v="64328.21"/>
    <n v="64328.21"/>
  </r>
  <r>
    <x v="1"/>
    <x v="38"/>
    <x v="1"/>
    <x v="1"/>
    <x v="1"/>
    <x v="1"/>
    <n v="157"/>
    <n v="47"/>
    <n v="396799.04"/>
    <n v="396799.04"/>
  </r>
  <r>
    <x v="5"/>
    <x v="64"/>
    <x v="44"/>
    <x v="1"/>
    <x v="1"/>
    <x v="0"/>
    <n v="137"/>
    <n v="19"/>
    <n v="248873.37"/>
    <n v="249669.23"/>
  </r>
  <r>
    <x v="0"/>
    <x v="0"/>
    <x v="38"/>
    <x v="1"/>
    <x v="1"/>
    <x v="0"/>
    <n v="6"/>
    <n v="3"/>
    <n v="14323.54"/>
    <n v="14323.54"/>
  </r>
  <r>
    <x v="6"/>
    <x v="50"/>
    <x v="47"/>
    <x v="1"/>
    <x v="1"/>
    <x v="2"/>
    <n v="26"/>
    <n v="5"/>
    <n v="22643.22"/>
    <n v="93552.28"/>
  </r>
  <r>
    <x v="3"/>
    <x v="3"/>
    <x v="9"/>
    <x v="2"/>
    <x v="1"/>
    <x v="3"/>
    <n v="37"/>
    <n v="5"/>
    <n v="175827.39"/>
    <n v="190022.08"/>
  </r>
  <r>
    <x v="6"/>
    <x v="22"/>
    <x v="20"/>
    <x v="1"/>
    <x v="1"/>
    <x v="3"/>
    <n v="25"/>
    <n v="2"/>
    <n v="45337.84"/>
    <n v="45337.84"/>
  </r>
  <r>
    <x v="4"/>
    <x v="55"/>
    <x v="7"/>
    <x v="1"/>
    <x v="1"/>
    <x v="2"/>
    <n v="19"/>
    <n v="3"/>
    <n v="53961.88"/>
    <n v="53961.88"/>
  </r>
  <r>
    <x v="3"/>
    <x v="10"/>
    <x v="8"/>
    <x v="1"/>
    <x v="1"/>
    <x v="1"/>
    <n v="6"/>
    <n v="3"/>
    <n v="29797.68"/>
    <n v="29797.68"/>
  </r>
  <r>
    <x v="1"/>
    <x v="35"/>
    <x v="25"/>
    <x v="1"/>
    <x v="1"/>
    <x v="3"/>
    <n v="2"/>
    <n v="1"/>
    <n v="4621"/>
    <n v="4621"/>
  </r>
  <r>
    <x v="6"/>
    <x v="54"/>
    <x v="57"/>
    <x v="1"/>
    <x v="1"/>
    <x v="0"/>
    <n v="36"/>
    <n v="8"/>
    <n v="124112.28"/>
    <n v="133568.99"/>
  </r>
  <r>
    <x v="2"/>
    <x v="29"/>
    <x v="24"/>
    <x v="1"/>
    <x v="1"/>
    <x v="1"/>
    <n v="32"/>
    <n v="7"/>
    <n v="81559.8"/>
    <n v="81559.8"/>
  </r>
  <r>
    <x v="6"/>
    <x v="16"/>
    <x v="20"/>
    <x v="1"/>
    <x v="1"/>
    <x v="1"/>
    <n v="3"/>
    <n v="1"/>
    <n v="1244.76"/>
    <n v="1244.76"/>
  </r>
  <r>
    <x v="3"/>
    <x v="23"/>
    <x v="19"/>
    <x v="2"/>
    <x v="1"/>
    <x v="3"/>
    <n v="2"/>
    <n v="2"/>
    <n v="15456.38"/>
    <n v="15456.38"/>
  </r>
  <r>
    <x v="5"/>
    <x v="24"/>
    <x v="45"/>
    <x v="1"/>
    <x v="1"/>
    <x v="3"/>
    <n v="26"/>
    <n v="4"/>
    <n v="33457.269999999997"/>
    <n v="93901.58"/>
  </r>
  <r>
    <x v="3"/>
    <x v="40"/>
    <x v="34"/>
    <x v="2"/>
    <x v="1"/>
    <x v="3"/>
    <n v="2"/>
    <n v="1"/>
    <n v="0"/>
    <n v="5956.89"/>
  </r>
  <r>
    <x v="2"/>
    <x v="27"/>
    <x v="2"/>
    <x v="1"/>
    <x v="1"/>
    <x v="1"/>
    <n v="289"/>
    <n v="54"/>
    <n v="396599.7"/>
    <n v="396599.7"/>
  </r>
  <r>
    <x v="5"/>
    <x v="36"/>
    <x v="44"/>
    <x v="1"/>
    <x v="1"/>
    <x v="1"/>
    <n v="52"/>
    <n v="9"/>
    <n v="123986.19"/>
    <n v="123986.19"/>
  </r>
  <r>
    <x v="2"/>
    <x v="43"/>
    <x v="12"/>
    <x v="1"/>
    <x v="1"/>
    <x v="1"/>
    <n v="3"/>
    <n v="2"/>
    <n v="5483.65"/>
    <n v="5483.65"/>
  </r>
  <r>
    <x v="2"/>
    <x v="66"/>
    <x v="27"/>
    <x v="1"/>
    <x v="1"/>
    <x v="1"/>
    <n v="4"/>
    <n v="1"/>
    <n v="5289.27"/>
    <n v="5289.27"/>
  </r>
  <r>
    <x v="2"/>
    <x v="6"/>
    <x v="42"/>
    <x v="1"/>
    <x v="1"/>
    <x v="0"/>
    <n v="3"/>
    <n v="1"/>
    <n v="3192.74"/>
    <n v="3192.74"/>
  </r>
  <r>
    <x v="3"/>
    <x v="4"/>
    <x v="29"/>
    <x v="1"/>
    <x v="1"/>
    <x v="2"/>
    <n v="7"/>
    <n v="1"/>
    <n v="5881.68"/>
    <n v="5881.68"/>
  </r>
  <r>
    <x v="6"/>
    <x v="22"/>
    <x v="20"/>
    <x v="1"/>
    <x v="1"/>
    <x v="1"/>
    <n v="594"/>
    <n v="113"/>
    <n v="1789827.16"/>
    <n v="1789827.16"/>
  </r>
  <r>
    <x v="5"/>
    <x v="24"/>
    <x v="24"/>
    <x v="1"/>
    <x v="1"/>
    <x v="3"/>
    <n v="12"/>
    <n v="4"/>
    <n v="16928.41"/>
    <n v="29669.39"/>
  </r>
  <r>
    <x v="1"/>
    <x v="18"/>
    <x v="26"/>
    <x v="1"/>
    <x v="1"/>
    <x v="1"/>
    <n v="95"/>
    <n v="31"/>
    <n v="272819.95"/>
    <n v="272819.95"/>
  </r>
  <r>
    <x v="2"/>
    <x v="27"/>
    <x v="21"/>
    <x v="1"/>
    <x v="1"/>
    <x v="1"/>
    <n v="265"/>
    <n v="51"/>
    <n v="1038925.43"/>
    <n v="1038925.43"/>
  </r>
  <r>
    <x v="5"/>
    <x v="32"/>
    <x v="18"/>
    <x v="1"/>
    <x v="1"/>
    <x v="0"/>
    <n v="0"/>
    <n v="8"/>
    <n v="44267.46"/>
    <n v="60569.33"/>
  </r>
  <r>
    <x v="2"/>
    <x v="27"/>
    <x v="27"/>
    <x v="1"/>
    <x v="1"/>
    <x v="1"/>
    <n v="52"/>
    <n v="6"/>
    <n v="175761.88"/>
    <n v="175761.88"/>
  </r>
  <r>
    <x v="5"/>
    <x v="14"/>
    <x v="48"/>
    <x v="1"/>
    <x v="1"/>
    <x v="0"/>
    <n v="28"/>
    <n v="9"/>
    <n v="56322.73"/>
    <n v="56322.73"/>
  </r>
  <r>
    <x v="3"/>
    <x v="8"/>
    <x v="4"/>
    <x v="1"/>
    <x v="1"/>
    <x v="0"/>
    <n v="1"/>
    <n v="1"/>
    <n v="35875.919999999998"/>
    <n v="35875.919999999998"/>
  </r>
  <r>
    <x v="5"/>
    <x v="24"/>
    <x v="24"/>
    <x v="1"/>
    <x v="1"/>
    <x v="1"/>
    <n v="573"/>
    <n v="97"/>
    <n v="1057634.96"/>
    <n v="1057634.96"/>
  </r>
  <r>
    <x v="5"/>
    <x v="37"/>
    <x v="44"/>
    <x v="1"/>
    <x v="1"/>
    <x v="1"/>
    <n v="2"/>
    <n v="2"/>
    <n v="10260.9"/>
    <n v="10260.9"/>
  </r>
  <r>
    <x v="5"/>
    <x v="34"/>
    <x v="39"/>
    <x v="1"/>
    <x v="1"/>
    <x v="1"/>
    <n v="29"/>
    <n v="11"/>
    <n v="47762.559999999998"/>
    <n v="47762.559999999998"/>
  </r>
  <r>
    <x v="3"/>
    <x v="17"/>
    <x v="50"/>
    <x v="1"/>
    <x v="1"/>
    <x v="2"/>
    <n v="1"/>
    <n v="1"/>
    <n v="2139.38"/>
    <n v="2139.38"/>
  </r>
  <r>
    <x v="6"/>
    <x v="28"/>
    <x v="49"/>
    <x v="1"/>
    <x v="1"/>
    <x v="2"/>
    <n v="9"/>
    <n v="1"/>
    <n v="18270.68"/>
    <n v="18270.68"/>
  </r>
  <r>
    <x v="5"/>
    <x v="24"/>
    <x v="12"/>
    <x v="1"/>
    <x v="1"/>
    <x v="2"/>
    <n v="172"/>
    <n v="7"/>
    <n v="233153.68"/>
    <n v="241250.87"/>
  </r>
  <r>
    <x v="6"/>
    <x v="28"/>
    <x v="18"/>
    <x v="1"/>
    <x v="1"/>
    <x v="0"/>
    <n v="1"/>
    <n v="1"/>
    <n v="5925.88"/>
    <n v="5925.88"/>
  </r>
  <r>
    <x v="0"/>
    <x v="39"/>
    <x v="38"/>
    <x v="1"/>
    <x v="1"/>
    <x v="1"/>
    <n v="6"/>
    <n v="3"/>
    <n v="3383.03"/>
    <n v="25245.33"/>
  </r>
  <r>
    <x v="6"/>
    <x v="54"/>
    <x v="14"/>
    <x v="1"/>
    <x v="1"/>
    <x v="1"/>
    <n v="17"/>
    <n v="5"/>
    <n v="21416.29"/>
    <n v="21416.29"/>
  </r>
  <r>
    <x v="3"/>
    <x v="40"/>
    <x v="55"/>
    <x v="1"/>
    <x v="1"/>
    <x v="0"/>
    <n v="4"/>
    <n v="1"/>
    <n v="1484"/>
    <n v="29583.74"/>
  </r>
  <r>
    <x v="2"/>
    <x v="66"/>
    <x v="51"/>
    <x v="1"/>
    <x v="1"/>
    <x v="2"/>
    <n v="13"/>
    <n v="1"/>
    <n v="33892.11"/>
    <n v="35471.67"/>
  </r>
  <r>
    <x v="6"/>
    <x v="22"/>
    <x v="31"/>
    <x v="1"/>
    <x v="1"/>
    <x v="1"/>
    <n v="3"/>
    <n v="1"/>
    <n v="7465.76"/>
    <n v="7465.76"/>
  </r>
  <r>
    <x v="6"/>
    <x v="49"/>
    <x v="58"/>
    <x v="1"/>
    <x v="1"/>
    <x v="2"/>
    <n v="0"/>
    <n v="1"/>
    <n v="0"/>
    <n v="1859.82"/>
  </r>
  <r>
    <x v="2"/>
    <x v="31"/>
    <x v="23"/>
    <x v="1"/>
    <x v="1"/>
    <x v="0"/>
    <n v="15"/>
    <n v="5"/>
    <n v="18987.45"/>
    <n v="18987.45"/>
  </r>
  <r>
    <x v="5"/>
    <x v="57"/>
    <x v="37"/>
    <x v="1"/>
    <x v="1"/>
    <x v="0"/>
    <n v="14"/>
    <n v="2"/>
    <n v="51426.84"/>
    <n v="51605.55"/>
  </r>
  <r>
    <x v="5"/>
    <x v="24"/>
    <x v="48"/>
    <x v="1"/>
    <x v="1"/>
    <x v="2"/>
    <n v="16"/>
    <n v="2"/>
    <n v="10317.32"/>
    <n v="10317.32"/>
  </r>
  <r>
    <x v="5"/>
    <x v="57"/>
    <x v="37"/>
    <x v="1"/>
    <x v="1"/>
    <x v="2"/>
    <n v="6"/>
    <n v="2"/>
    <n v="4472.25"/>
    <n v="14351.46"/>
  </r>
  <r>
    <x v="5"/>
    <x v="15"/>
    <x v="28"/>
    <x v="1"/>
    <x v="1"/>
    <x v="3"/>
    <n v="4"/>
    <n v="1"/>
    <n v="6781.26"/>
    <n v="6781.26"/>
  </r>
  <r>
    <x v="1"/>
    <x v="9"/>
    <x v="19"/>
    <x v="1"/>
    <x v="1"/>
    <x v="3"/>
    <n v="10"/>
    <n v="4"/>
    <n v="11029.02"/>
    <n v="41704.9"/>
  </r>
  <r>
    <x v="3"/>
    <x v="5"/>
    <x v="55"/>
    <x v="2"/>
    <x v="1"/>
    <x v="3"/>
    <n v="17"/>
    <n v="6"/>
    <n v="41316.93"/>
    <n v="45253.7"/>
  </r>
  <r>
    <x v="2"/>
    <x v="11"/>
    <x v="18"/>
    <x v="1"/>
    <x v="1"/>
    <x v="0"/>
    <n v="0"/>
    <n v="29"/>
    <n v="295643.58"/>
    <n v="296196.63"/>
  </r>
  <r>
    <x v="6"/>
    <x v="50"/>
    <x v="43"/>
    <x v="1"/>
    <x v="1"/>
    <x v="1"/>
    <n v="53"/>
    <n v="13"/>
    <n v="114272.34"/>
    <n v="114272.34"/>
  </r>
  <r>
    <x v="3"/>
    <x v="65"/>
    <x v="5"/>
    <x v="1"/>
    <x v="1"/>
    <x v="1"/>
    <n v="17"/>
    <n v="5"/>
    <n v="41503.99"/>
    <n v="44733.9"/>
  </r>
  <r>
    <x v="1"/>
    <x v="1"/>
    <x v="25"/>
    <x v="2"/>
    <x v="1"/>
    <x v="3"/>
    <n v="10"/>
    <n v="1"/>
    <n v="25707.49"/>
    <n v="25707.49"/>
  </r>
  <r>
    <x v="5"/>
    <x v="32"/>
    <x v="22"/>
    <x v="1"/>
    <x v="1"/>
    <x v="0"/>
    <n v="176"/>
    <n v="4"/>
    <n v="330017.21000000002"/>
    <n v="331493.88"/>
  </r>
  <r>
    <x v="3"/>
    <x v="5"/>
    <x v="34"/>
    <x v="1"/>
    <x v="1"/>
    <x v="3"/>
    <n v="5"/>
    <n v="2"/>
    <n v="9207.52"/>
    <n v="18383.39"/>
  </r>
  <r>
    <x v="2"/>
    <x v="29"/>
    <x v="33"/>
    <x v="1"/>
    <x v="1"/>
    <x v="2"/>
    <n v="2"/>
    <n v="1"/>
    <n v="5517.18"/>
    <n v="5517.18"/>
  </r>
  <r>
    <x v="6"/>
    <x v="45"/>
    <x v="30"/>
    <x v="1"/>
    <x v="1"/>
    <x v="3"/>
    <n v="9"/>
    <n v="1"/>
    <n v="30297.360000000001"/>
    <n v="30297.360000000001"/>
  </r>
  <r>
    <x v="4"/>
    <x v="44"/>
    <x v="18"/>
    <x v="1"/>
    <x v="1"/>
    <x v="0"/>
    <n v="92"/>
    <n v="20"/>
    <n v="170867.67"/>
    <n v="222490.38"/>
  </r>
  <r>
    <x v="1"/>
    <x v="1"/>
    <x v="13"/>
    <x v="1"/>
    <x v="1"/>
    <x v="0"/>
    <n v="0"/>
    <n v="1"/>
    <n v="1408"/>
    <n v="25870.82"/>
  </r>
  <r>
    <x v="5"/>
    <x v="34"/>
    <x v="39"/>
    <x v="1"/>
    <x v="1"/>
    <x v="3"/>
    <n v="0"/>
    <n v="1"/>
    <n v="2241.5500000000002"/>
    <n v="2241.5500000000002"/>
  </r>
  <r>
    <x v="0"/>
    <x v="61"/>
    <x v="0"/>
    <x v="2"/>
    <x v="1"/>
    <x v="3"/>
    <n v="40"/>
    <n v="5"/>
    <n v="98430.98"/>
    <n v="98430.98"/>
  </r>
  <r>
    <x v="1"/>
    <x v="9"/>
    <x v="13"/>
    <x v="1"/>
    <x v="1"/>
    <x v="0"/>
    <n v="122"/>
    <n v="26"/>
    <n v="207879"/>
    <n v="243029.97"/>
  </r>
  <r>
    <x v="1"/>
    <x v="46"/>
    <x v="16"/>
    <x v="1"/>
    <x v="1"/>
    <x v="3"/>
    <n v="9"/>
    <n v="4"/>
    <n v="10646.42"/>
    <n v="10646.42"/>
  </r>
  <r>
    <x v="4"/>
    <x v="12"/>
    <x v="2"/>
    <x v="1"/>
    <x v="1"/>
    <x v="3"/>
    <n v="15"/>
    <n v="1"/>
    <n v="1316"/>
    <n v="29327.97"/>
  </r>
  <r>
    <x v="1"/>
    <x v="20"/>
    <x v="4"/>
    <x v="1"/>
    <x v="1"/>
    <x v="1"/>
    <n v="0"/>
    <n v="1"/>
    <n v="5499.83"/>
    <n v="5499.83"/>
  </r>
  <r>
    <x v="5"/>
    <x v="34"/>
    <x v="44"/>
    <x v="1"/>
    <x v="1"/>
    <x v="2"/>
    <n v="48"/>
    <n v="9"/>
    <n v="80183.77"/>
    <n v="113912.34"/>
  </r>
  <r>
    <x v="6"/>
    <x v="28"/>
    <x v="36"/>
    <x v="2"/>
    <x v="1"/>
    <x v="3"/>
    <n v="84"/>
    <n v="6"/>
    <n v="96300.44"/>
    <n v="135584.07999999999"/>
  </r>
  <r>
    <x v="6"/>
    <x v="22"/>
    <x v="30"/>
    <x v="1"/>
    <x v="1"/>
    <x v="1"/>
    <n v="126"/>
    <n v="16"/>
    <n v="207808.41"/>
    <n v="207808.41"/>
  </r>
  <r>
    <x v="1"/>
    <x v="30"/>
    <x v="9"/>
    <x v="4"/>
    <x v="1"/>
    <x v="1"/>
    <n v="4"/>
    <n v="1"/>
    <n v="7424.32"/>
    <n v="7424.32"/>
  </r>
  <r>
    <x v="5"/>
    <x v="62"/>
    <x v="53"/>
    <x v="1"/>
    <x v="1"/>
    <x v="3"/>
    <n v="4"/>
    <n v="2"/>
    <n v="12590.51"/>
    <n v="29151.82"/>
  </r>
  <r>
    <x v="2"/>
    <x v="29"/>
    <x v="6"/>
    <x v="2"/>
    <x v="1"/>
    <x v="3"/>
    <n v="6"/>
    <n v="3"/>
    <n v="21116.05"/>
    <n v="32099.22"/>
  </r>
  <r>
    <x v="5"/>
    <x v="36"/>
    <x v="46"/>
    <x v="1"/>
    <x v="1"/>
    <x v="1"/>
    <n v="1"/>
    <n v="1"/>
    <n v="2285.4299999999998"/>
    <n v="2285.4299999999998"/>
  </r>
  <r>
    <x v="5"/>
    <x v="24"/>
    <x v="48"/>
    <x v="1"/>
    <x v="1"/>
    <x v="1"/>
    <n v="0"/>
    <n v="3"/>
    <n v="16810.3"/>
    <n v="16810.3"/>
  </r>
  <r>
    <x v="5"/>
    <x v="14"/>
    <x v="11"/>
    <x v="1"/>
    <x v="1"/>
    <x v="3"/>
    <n v="8"/>
    <n v="2"/>
    <n v="0"/>
    <n v="50591.73"/>
  </r>
  <r>
    <x v="5"/>
    <x v="47"/>
    <x v="33"/>
    <x v="3"/>
    <x v="1"/>
    <x v="1"/>
    <n v="7"/>
    <n v="1"/>
    <n v="11942.23"/>
    <n v="11942.23"/>
  </r>
  <r>
    <x v="2"/>
    <x v="75"/>
    <x v="42"/>
    <x v="1"/>
    <x v="1"/>
    <x v="1"/>
    <n v="4"/>
    <n v="1"/>
    <n v="10624.29"/>
    <n v="10624.29"/>
  </r>
  <r>
    <x v="2"/>
    <x v="11"/>
    <x v="2"/>
    <x v="1"/>
    <x v="1"/>
    <x v="1"/>
    <n v="66"/>
    <n v="32"/>
    <n v="110294.95"/>
    <n v="110294.95"/>
  </r>
  <r>
    <x v="3"/>
    <x v="56"/>
    <x v="50"/>
    <x v="1"/>
    <x v="1"/>
    <x v="2"/>
    <n v="134"/>
    <n v="31"/>
    <n v="297332.76"/>
    <n v="304389.02"/>
  </r>
  <r>
    <x v="5"/>
    <x v="57"/>
    <x v="43"/>
    <x v="1"/>
    <x v="1"/>
    <x v="1"/>
    <n v="13"/>
    <n v="2"/>
    <n v="1864"/>
    <n v="1864"/>
  </r>
  <r>
    <x v="5"/>
    <x v="64"/>
    <x v="39"/>
    <x v="1"/>
    <x v="1"/>
    <x v="3"/>
    <n v="14"/>
    <n v="6"/>
    <n v="19875.560000000001"/>
    <n v="19875.560000000001"/>
  </r>
  <r>
    <x v="5"/>
    <x v="57"/>
    <x v="32"/>
    <x v="1"/>
    <x v="1"/>
    <x v="3"/>
    <n v="20"/>
    <n v="3"/>
    <n v="5201.54"/>
    <n v="42249.32"/>
  </r>
  <r>
    <x v="6"/>
    <x v="49"/>
    <x v="7"/>
    <x v="1"/>
    <x v="1"/>
    <x v="0"/>
    <n v="3"/>
    <n v="1"/>
    <n v="4289.6000000000004"/>
    <n v="4289.6000000000004"/>
  </r>
  <r>
    <x v="1"/>
    <x v="18"/>
    <x v="58"/>
    <x v="2"/>
    <x v="1"/>
    <x v="3"/>
    <n v="24"/>
    <n v="4"/>
    <n v="67197.75"/>
    <n v="77980.72"/>
  </r>
  <r>
    <x v="3"/>
    <x v="3"/>
    <x v="9"/>
    <x v="1"/>
    <x v="1"/>
    <x v="3"/>
    <n v="12"/>
    <n v="1"/>
    <n v="7739.46"/>
    <n v="7739.46"/>
  </r>
  <r>
    <x v="3"/>
    <x v="48"/>
    <x v="4"/>
    <x v="1"/>
    <x v="1"/>
    <x v="2"/>
    <n v="62"/>
    <n v="18"/>
    <n v="216632.79"/>
    <n v="266156.08"/>
  </r>
  <r>
    <x v="5"/>
    <x v="34"/>
    <x v="44"/>
    <x v="2"/>
    <x v="1"/>
    <x v="3"/>
    <n v="3"/>
    <n v="2"/>
    <n v="9255.56"/>
    <n v="9255.56"/>
  </r>
  <r>
    <x v="3"/>
    <x v="65"/>
    <x v="9"/>
    <x v="1"/>
    <x v="1"/>
    <x v="2"/>
    <n v="6"/>
    <n v="3"/>
    <n v="9934.9"/>
    <n v="9934.9"/>
  </r>
  <r>
    <x v="4"/>
    <x v="55"/>
    <x v="2"/>
    <x v="1"/>
    <x v="1"/>
    <x v="2"/>
    <n v="17"/>
    <n v="1"/>
    <n v="0"/>
    <n v="19726.86"/>
  </r>
  <r>
    <x v="2"/>
    <x v="27"/>
    <x v="45"/>
    <x v="1"/>
    <x v="1"/>
    <x v="2"/>
    <n v="5"/>
    <n v="1"/>
    <n v="29984.27"/>
    <n v="29984.27"/>
  </r>
  <r>
    <x v="3"/>
    <x v="4"/>
    <x v="50"/>
    <x v="1"/>
    <x v="1"/>
    <x v="0"/>
    <n v="2"/>
    <n v="1"/>
    <n v="814.7"/>
    <n v="814.7"/>
  </r>
  <r>
    <x v="1"/>
    <x v="18"/>
    <x v="13"/>
    <x v="1"/>
    <x v="1"/>
    <x v="2"/>
    <n v="7"/>
    <n v="1"/>
    <n v="10422.14"/>
    <n v="10422.14"/>
  </r>
  <r>
    <x v="6"/>
    <x v="28"/>
    <x v="18"/>
    <x v="1"/>
    <x v="1"/>
    <x v="2"/>
    <n v="136"/>
    <n v="6"/>
    <n v="217145.94"/>
    <n v="229771.85"/>
  </r>
  <r>
    <x v="5"/>
    <x v="19"/>
    <x v="18"/>
    <x v="1"/>
    <x v="1"/>
    <x v="0"/>
    <n v="0"/>
    <n v="28"/>
    <n v="260312.06"/>
    <n v="289922.88"/>
  </r>
  <r>
    <x v="1"/>
    <x v="35"/>
    <x v="16"/>
    <x v="1"/>
    <x v="1"/>
    <x v="1"/>
    <n v="0"/>
    <n v="1"/>
    <n v="49.67"/>
    <n v="49.67"/>
  </r>
  <r>
    <x v="1"/>
    <x v="18"/>
    <x v="19"/>
    <x v="1"/>
    <x v="1"/>
    <x v="2"/>
    <n v="3"/>
    <n v="1"/>
    <n v="1137.03"/>
    <n v="1137.03"/>
  </r>
  <r>
    <x v="6"/>
    <x v="26"/>
    <x v="20"/>
    <x v="1"/>
    <x v="1"/>
    <x v="2"/>
    <n v="45"/>
    <n v="7"/>
    <n v="52284.59"/>
    <n v="84194.48"/>
  </r>
  <r>
    <x v="2"/>
    <x v="13"/>
    <x v="12"/>
    <x v="2"/>
    <x v="1"/>
    <x v="3"/>
    <n v="5"/>
    <n v="1"/>
    <n v="259.32"/>
    <n v="11556.95"/>
  </r>
  <r>
    <x v="5"/>
    <x v="34"/>
    <x v="32"/>
    <x v="1"/>
    <x v="1"/>
    <x v="0"/>
    <n v="4"/>
    <n v="1"/>
    <n v="808.32"/>
    <n v="6040.74"/>
  </r>
  <r>
    <x v="3"/>
    <x v="23"/>
    <x v="34"/>
    <x v="1"/>
    <x v="1"/>
    <x v="2"/>
    <n v="26"/>
    <n v="1"/>
    <n v="31433.06"/>
    <n v="36117.94"/>
  </r>
  <r>
    <x v="6"/>
    <x v="28"/>
    <x v="36"/>
    <x v="1"/>
    <x v="1"/>
    <x v="3"/>
    <n v="38"/>
    <n v="1"/>
    <n v="57608.4"/>
    <n v="57608.4"/>
  </r>
  <r>
    <x v="3"/>
    <x v="3"/>
    <x v="8"/>
    <x v="2"/>
    <x v="1"/>
    <x v="3"/>
    <n v="11"/>
    <n v="1"/>
    <n v="41180.019999999997"/>
    <n v="41180.019999999997"/>
  </r>
  <r>
    <x v="3"/>
    <x v="17"/>
    <x v="29"/>
    <x v="3"/>
    <x v="1"/>
    <x v="0"/>
    <n v="27"/>
    <n v="1"/>
    <n v="16914.43"/>
    <n v="16914.43"/>
  </r>
  <r>
    <x v="6"/>
    <x v="54"/>
    <x v="43"/>
    <x v="1"/>
    <x v="1"/>
    <x v="0"/>
    <n v="99"/>
    <n v="26"/>
    <n v="299185.78000000003"/>
    <n v="299185.78000000003"/>
  </r>
  <r>
    <x v="3"/>
    <x v="4"/>
    <x v="55"/>
    <x v="2"/>
    <x v="1"/>
    <x v="3"/>
    <n v="39"/>
    <n v="4"/>
    <n v="11064.19"/>
    <n v="57935.91"/>
  </r>
  <r>
    <x v="1"/>
    <x v="52"/>
    <x v="19"/>
    <x v="1"/>
    <x v="1"/>
    <x v="2"/>
    <n v="3"/>
    <n v="2"/>
    <n v="13094.64"/>
    <n v="13094.64"/>
  </r>
  <r>
    <x v="6"/>
    <x v="22"/>
    <x v="40"/>
    <x v="2"/>
    <x v="1"/>
    <x v="3"/>
    <n v="53"/>
    <n v="3"/>
    <n v="119049.18"/>
    <n v="119660.03"/>
  </r>
  <r>
    <x v="6"/>
    <x v="50"/>
    <x v="36"/>
    <x v="1"/>
    <x v="1"/>
    <x v="2"/>
    <n v="1"/>
    <n v="1"/>
    <n v="4268.6000000000004"/>
    <n v="4268.6000000000004"/>
  </r>
  <r>
    <x v="6"/>
    <x v="53"/>
    <x v="47"/>
    <x v="1"/>
    <x v="1"/>
    <x v="0"/>
    <n v="0"/>
    <n v="1"/>
    <n v="7871.27"/>
    <n v="7871.27"/>
  </r>
  <r>
    <x v="6"/>
    <x v="54"/>
    <x v="57"/>
    <x v="1"/>
    <x v="1"/>
    <x v="1"/>
    <n v="76"/>
    <n v="20"/>
    <n v="147848.64000000001"/>
    <n v="147848.64000000001"/>
  </r>
  <r>
    <x v="5"/>
    <x v="57"/>
    <x v="22"/>
    <x v="1"/>
    <x v="1"/>
    <x v="0"/>
    <n v="39"/>
    <n v="12"/>
    <n v="59313.78"/>
    <n v="59313.78"/>
  </r>
  <r>
    <x v="2"/>
    <x v="29"/>
    <x v="24"/>
    <x v="1"/>
    <x v="1"/>
    <x v="0"/>
    <n v="44"/>
    <n v="4"/>
    <n v="76960.27"/>
    <n v="76960.27"/>
  </r>
  <r>
    <x v="5"/>
    <x v="32"/>
    <x v="33"/>
    <x v="1"/>
    <x v="1"/>
    <x v="3"/>
    <n v="4"/>
    <n v="2"/>
    <n v="1134.18"/>
    <n v="6885.89"/>
  </r>
  <r>
    <x v="2"/>
    <x v="51"/>
    <x v="24"/>
    <x v="2"/>
    <x v="1"/>
    <x v="3"/>
    <n v="27"/>
    <n v="8"/>
    <n v="38928.61"/>
    <n v="86498.67"/>
  </r>
  <r>
    <x v="1"/>
    <x v="30"/>
    <x v="10"/>
    <x v="1"/>
    <x v="1"/>
    <x v="2"/>
    <n v="2"/>
    <n v="1"/>
    <n v="8526.58"/>
    <n v="8526.58"/>
  </r>
  <r>
    <x v="0"/>
    <x v="21"/>
    <x v="0"/>
    <x v="1"/>
    <x v="1"/>
    <x v="1"/>
    <n v="161"/>
    <n v="35"/>
    <n v="212895.13"/>
    <n v="335462.51"/>
  </r>
  <r>
    <x v="6"/>
    <x v="28"/>
    <x v="18"/>
    <x v="2"/>
    <x v="1"/>
    <x v="3"/>
    <n v="31"/>
    <n v="6"/>
    <n v="28840.400000000001"/>
    <n v="65955.87"/>
  </r>
  <r>
    <x v="6"/>
    <x v="63"/>
    <x v="7"/>
    <x v="1"/>
    <x v="1"/>
    <x v="2"/>
    <n v="0"/>
    <n v="1"/>
    <n v="46407.08"/>
    <n v="46407.08"/>
  </r>
  <r>
    <x v="6"/>
    <x v="67"/>
    <x v="14"/>
    <x v="1"/>
    <x v="1"/>
    <x v="2"/>
    <n v="17"/>
    <n v="5"/>
    <n v="34764.36"/>
    <n v="34764.36"/>
  </r>
  <r>
    <x v="2"/>
    <x v="27"/>
    <x v="24"/>
    <x v="1"/>
    <x v="1"/>
    <x v="1"/>
    <n v="4"/>
    <n v="1"/>
    <n v="3385.29"/>
    <n v="3385.29"/>
  </r>
  <r>
    <x v="1"/>
    <x v="42"/>
    <x v="35"/>
    <x v="1"/>
    <x v="1"/>
    <x v="3"/>
    <n v="4"/>
    <n v="1"/>
    <n v="5689.11"/>
    <n v="5689.11"/>
  </r>
  <r>
    <x v="5"/>
    <x v="36"/>
    <x v="32"/>
    <x v="1"/>
    <x v="1"/>
    <x v="3"/>
    <n v="0"/>
    <n v="1"/>
    <n v="6942.46"/>
    <n v="6942.46"/>
  </r>
  <r>
    <x v="6"/>
    <x v="49"/>
    <x v="9"/>
    <x v="1"/>
    <x v="1"/>
    <x v="1"/>
    <n v="5"/>
    <n v="1"/>
    <n v="14690.87"/>
    <n v="14690.87"/>
  </r>
  <r>
    <x v="4"/>
    <x v="12"/>
    <x v="42"/>
    <x v="1"/>
    <x v="1"/>
    <x v="1"/>
    <n v="3"/>
    <n v="1"/>
    <n v="1316"/>
    <n v="1316"/>
  </r>
  <r>
    <x v="1"/>
    <x v="20"/>
    <x v="9"/>
    <x v="1"/>
    <x v="1"/>
    <x v="2"/>
    <n v="7"/>
    <n v="1"/>
    <n v="0"/>
    <n v="34461.730000000003"/>
  </r>
  <r>
    <x v="3"/>
    <x v="3"/>
    <x v="13"/>
    <x v="2"/>
    <x v="1"/>
    <x v="3"/>
    <n v="17"/>
    <n v="3"/>
    <n v="24649.24"/>
    <n v="35548.25"/>
  </r>
  <r>
    <x v="2"/>
    <x v="66"/>
    <x v="2"/>
    <x v="1"/>
    <x v="1"/>
    <x v="1"/>
    <n v="19"/>
    <n v="2"/>
    <n v="43508.68"/>
    <n v="43508.68"/>
  </r>
  <r>
    <x v="6"/>
    <x v="63"/>
    <x v="56"/>
    <x v="1"/>
    <x v="1"/>
    <x v="3"/>
    <n v="29"/>
    <n v="4"/>
    <n v="2816"/>
    <n v="66748.7"/>
  </r>
  <r>
    <x v="4"/>
    <x v="80"/>
    <x v="42"/>
    <x v="1"/>
    <x v="1"/>
    <x v="2"/>
    <n v="0"/>
    <n v="1"/>
    <n v="14652.34"/>
    <n v="14652.34"/>
  </r>
  <r>
    <x v="6"/>
    <x v="45"/>
    <x v="20"/>
    <x v="2"/>
    <x v="1"/>
    <x v="3"/>
    <n v="8"/>
    <n v="4"/>
    <n v="13896.31"/>
    <n v="19551.28"/>
  </r>
  <r>
    <x v="6"/>
    <x v="63"/>
    <x v="36"/>
    <x v="2"/>
    <x v="1"/>
    <x v="3"/>
    <n v="0"/>
    <n v="1"/>
    <n v="0"/>
    <n v="10238.450000000001"/>
  </r>
  <r>
    <x v="1"/>
    <x v="20"/>
    <x v="16"/>
    <x v="1"/>
    <x v="1"/>
    <x v="2"/>
    <n v="10"/>
    <n v="1"/>
    <n v="11897.01"/>
    <n v="11897.01"/>
  </r>
  <r>
    <x v="5"/>
    <x v="62"/>
    <x v="41"/>
    <x v="1"/>
    <x v="1"/>
    <x v="0"/>
    <n v="2"/>
    <n v="1"/>
    <n v="7019.92"/>
    <n v="7019.92"/>
  </r>
  <r>
    <x v="2"/>
    <x v="29"/>
    <x v="51"/>
    <x v="1"/>
    <x v="1"/>
    <x v="0"/>
    <n v="11"/>
    <n v="3"/>
    <n v="14174.43"/>
    <n v="14174.43"/>
  </r>
  <r>
    <x v="1"/>
    <x v="38"/>
    <x v="40"/>
    <x v="1"/>
    <x v="1"/>
    <x v="2"/>
    <n v="8"/>
    <n v="4"/>
    <n v="13075.21"/>
    <n v="13075.21"/>
  </r>
  <r>
    <x v="5"/>
    <x v="19"/>
    <x v="48"/>
    <x v="1"/>
    <x v="1"/>
    <x v="3"/>
    <n v="0"/>
    <n v="1"/>
    <n v="0"/>
    <n v="13667.63"/>
  </r>
  <r>
    <x v="6"/>
    <x v="49"/>
    <x v="41"/>
    <x v="3"/>
    <x v="1"/>
    <x v="1"/>
    <n v="19"/>
    <n v="1"/>
    <n v="32835.82"/>
    <n v="32835.82"/>
  </r>
  <r>
    <x v="2"/>
    <x v="13"/>
    <x v="52"/>
    <x v="1"/>
    <x v="1"/>
    <x v="0"/>
    <n v="2"/>
    <n v="1"/>
    <n v="14168.04"/>
    <n v="14168.04"/>
  </r>
  <r>
    <x v="3"/>
    <x v="40"/>
    <x v="55"/>
    <x v="1"/>
    <x v="1"/>
    <x v="2"/>
    <n v="0"/>
    <n v="1"/>
    <n v="0"/>
    <n v="7828.39"/>
  </r>
  <r>
    <x v="8"/>
    <x v="83"/>
    <x v="2"/>
    <x v="1"/>
    <x v="1"/>
    <x v="1"/>
    <n v="2"/>
    <n v="1"/>
    <n v="1134.18"/>
    <n v="1134.18"/>
  </r>
  <r>
    <x v="1"/>
    <x v="52"/>
    <x v="54"/>
    <x v="1"/>
    <x v="1"/>
    <x v="2"/>
    <n v="6"/>
    <n v="1"/>
    <n v="0"/>
    <n v="14401.94"/>
  </r>
  <r>
    <x v="5"/>
    <x v="37"/>
    <x v="7"/>
    <x v="1"/>
    <x v="1"/>
    <x v="2"/>
    <n v="0"/>
    <n v="2"/>
    <n v="98682.87"/>
    <n v="98682.87"/>
  </r>
  <r>
    <x v="1"/>
    <x v="35"/>
    <x v="31"/>
    <x v="1"/>
    <x v="1"/>
    <x v="3"/>
    <n v="2"/>
    <n v="1"/>
    <n v="1134.18"/>
    <n v="1134.18"/>
  </r>
  <r>
    <x v="2"/>
    <x v="51"/>
    <x v="44"/>
    <x v="1"/>
    <x v="1"/>
    <x v="3"/>
    <n v="5"/>
    <n v="1"/>
    <n v="46738.36"/>
    <n v="46738.36"/>
  </r>
  <r>
    <x v="3"/>
    <x v="40"/>
    <x v="29"/>
    <x v="2"/>
    <x v="1"/>
    <x v="3"/>
    <n v="7"/>
    <n v="2"/>
    <n v="48743.96"/>
    <n v="49185.08"/>
  </r>
  <r>
    <x v="2"/>
    <x v="29"/>
    <x v="27"/>
    <x v="3"/>
    <x v="1"/>
    <x v="1"/>
    <n v="42"/>
    <n v="3"/>
    <n v="74056.88"/>
    <n v="74056.88"/>
  </r>
  <r>
    <x v="1"/>
    <x v="46"/>
    <x v="58"/>
    <x v="1"/>
    <x v="1"/>
    <x v="1"/>
    <n v="7"/>
    <n v="2"/>
    <n v="6851.29"/>
    <n v="6851.29"/>
  </r>
  <r>
    <x v="6"/>
    <x v="45"/>
    <x v="41"/>
    <x v="1"/>
    <x v="1"/>
    <x v="3"/>
    <n v="33"/>
    <n v="2"/>
    <n v="295187.90000000002"/>
    <n v="309127.71999999997"/>
  </r>
  <r>
    <x v="6"/>
    <x v="50"/>
    <x v="14"/>
    <x v="1"/>
    <x v="1"/>
    <x v="1"/>
    <n v="4"/>
    <n v="1"/>
    <n v="5113.09"/>
    <n v="5113.09"/>
  </r>
  <r>
    <x v="3"/>
    <x v="48"/>
    <x v="5"/>
    <x v="1"/>
    <x v="1"/>
    <x v="2"/>
    <n v="97"/>
    <n v="19"/>
    <n v="268239.56"/>
    <n v="268239.56"/>
  </r>
  <r>
    <x v="3"/>
    <x v="65"/>
    <x v="54"/>
    <x v="1"/>
    <x v="1"/>
    <x v="2"/>
    <n v="25"/>
    <n v="8"/>
    <n v="27740.37"/>
    <n v="52729.55"/>
  </r>
  <r>
    <x v="3"/>
    <x v="8"/>
    <x v="10"/>
    <x v="1"/>
    <x v="1"/>
    <x v="3"/>
    <n v="11"/>
    <n v="1"/>
    <n v="45809.67"/>
    <n v="45809.67"/>
  </r>
  <r>
    <x v="2"/>
    <x v="29"/>
    <x v="27"/>
    <x v="1"/>
    <x v="1"/>
    <x v="0"/>
    <n v="35"/>
    <n v="11"/>
    <n v="44255.55"/>
    <n v="50115.3"/>
  </r>
  <r>
    <x v="2"/>
    <x v="29"/>
    <x v="7"/>
    <x v="1"/>
    <x v="1"/>
    <x v="2"/>
    <n v="0"/>
    <n v="2"/>
    <n v="86285.56"/>
    <n v="86285.56"/>
  </r>
  <r>
    <x v="3"/>
    <x v="8"/>
    <x v="34"/>
    <x v="1"/>
    <x v="1"/>
    <x v="0"/>
    <n v="21"/>
    <n v="1"/>
    <n v="1484"/>
    <n v="66799.97"/>
  </r>
  <r>
    <x v="2"/>
    <x v="31"/>
    <x v="2"/>
    <x v="1"/>
    <x v="1"/>
    <x v="2"/>
    <n v="459"/>
    <n v="55"/>
    <n v="887337.33"/>
    <n v="917402.87"/>
  </r>
  <r>
    <x v="5"/>
    <x v="64"/>
    <x v="53"/>
    <x v="1"/>
    <x v="1"/>
    <x v="1"/>
    <n v="72"/>
    <n v="25"/>
    <n v="85017.79"/>
    <n v="85017.79"/>
  </r>
  <r>
    <x v="1"/>
    <x v="59"/>
    <x v="35"/>
    <x v="1"/>
    <x v="1"/>
    <x v="1"/>
    <n v="29"/>
    <n v="4"/>
    <n v="69460.53"/>
    <n v="69460.53"/>
  </r>
  <r>
    <x v="5"/>
    <x v="32"/>
    <x v="13"/>
    <x v="2"/>
    <x v="1"/>
    <x v="3"/>
    <n v="0"/>
    <n v="1"/>
    <n v="357920.91"/>
    <n v="357920.91"/>
  </r>
  <r>
    <x v="5"/>
    <x v="57"/>
    <x v="32"/>
    <x v="1"/>
    <x v="1"/>
    <x v="2"/>
    <n v="11"/>
    <n v="3"/>
    <n v="0"/>
    <n v="42408.73"/>
  </r>
  <r>
    <x v="5"/>
    <x v="36"/>
    <x v="53"/>
    <x v="3"/>
    <x v="1"/>
    <x v="1"/>
    <n v="22"/>
    <n v="1"/>
    <n v="48159.45"/>
    <n v="48159.45"/>
  </r>
  <r>
    <x v="3"/>
    <x v="65"/>
    <x v="5"/>
    <x v="2"/>
    <x v="1"/>
    <x v="3"/>
    <n v="40"/>
    <n v="1"/>
    <n v="112100.81"/>
    <n v="112100.81"/>
  </r>
  <r>
    <x v="6"/>
    <x v="63"/>
    <x v="41"/>
    <x v="3"/>
    <x v="1"/>
    <x v="2"/>
    <n v="162"/>
    <n v="4"/>
    <n v="294384.98"/>
    <n v="330240.83"/>
  </r>
  <r>
    <x v="1"/>
    <x v="38"/>
    <x v="17"/>
    <x v="1"/>
    <x v="1"/>
    <x v="2"/>
    <n v="22"/>
    <n v="6"/>
    <n v="20561.55"/>
    <n v="48563.98"/>
  </r>
  <r>
    <x v="5"/>
    <x v="37"/>
    <x v="12"/>
    <x v="2"/>
    <x v="1"/>
    <x v="3"/>
    <n v="21"/>
    <n v="4"/>
    <n v="46748.18"/>
    <n v="46748.18"/>
  </r>
  <r>
    <x v="2"/>
    <x v="11"/>
    <x v="52"/>
    <x v="1"/>
    <x v="1"/>
    <x v="1"/>
    <n v="10"/>
    <n v="2"/>
    <n v="128931.25"/>
    <n v="128931.25"/>
  </r>
  <r>
    <x v="6"/>
    <x v="26"/>
    <x v="1"/>
    <x v="1"/>
    <x v="1"/>
    <x v="1"/>
    <n v="2"/>
    <n v="1"/>
    <n v="3051.27"/>
    <n v="3051.27"/>
  </r>
  <r>
    <x v="2"/>
    <x v="2"/>
    <x v="23"/>
    <x v="1"/>
    <x v="1"/>
    <x v="1"/>
    <n v="3"/>
    <n v="1"/>
    <n v="4453.45"/>
    <n v="4453.45"/>
  </r>
  <r>
    <x v="6"/>
    <x v="26"/>
    <x v="18"/>
    <x v="1"/>
    <x v="1"/>
    <x v="1"/>
    <n v="204"/>
    <n v="84"/>
    <n v="550062.92000000004"/>
    <n v="550062.92000000004"/>
  </r>
  <r>
    <x v="6"/>
    <x v="58"/>
    <x v="40"/>
    <x v="1"/>
    <x v="1"/>
    <x v="1"/>
    <n v="0"/>
    <n v="1"/>
    <n v="13050.12"/>
    <n v="13050.12"/>
  </r>
  <r>
    <x v="6"/>
    <x v="58"/>
    <x v="7"/>
    <x v="1"/>
    <x v="1"/>
    <x v="2"/>
    <n v="0"/>
    <n v="1"/>
    <n v="8270.5"/>
    <n v="8270.5"/>
  </r>
  <r>
    <x v="6"/>
    <x v="45"/>
    <x v="31"/>
    <x v="2"/>
    <x v="1"/>
    <x v="3"/>
    <n v="2"/>
    <n v="1"/>
    <n v="505"/>
    <n v="9052.76"/>
  </r>
  <r>
    <x v="3"/>
    <x v="17"/>
    <x v="0"/>
    <x v="2"/>
    <x v="1"/>
    <x v="3"/>
    <n v="4"/>
    <n v="1"/>
    <n v="0"/>
    <n v="11013.16"/>
  </r>
  <r>
    <x v="5"/>
    <x v="19"/>
    <x v="52"/>
    <x v="1"/>
    <x v="1"/>
    <x v="1"/>
    <n v="24"/>
    <n v="6"/>
    <n v="25577.119999999999"/>
    <n v="25577.119999999999"/>
  </r>
  <r>
    <x v="5"/>
    <x v="15"/>
    <x v="11"/>
    <x v="1"/>
    <x v="1"/>
    <x v="1"/>
    <n v="438"/>
    <n v="118"/>
    <n v="1025583.55"/>
    <n v="1025583.55"/>
  </r>
  <r>
    <x v="2"/>
    <x v="66"/>
    <x v="42"/>
    <x v="1"/>
    <x v="1"/>
    <x v="0"/>
    <n v="6"/>
    <n v="3"/>
    <n v="6427.05"/>
    <n v="6427.05"/>
  </r>
  <r>
    <x v="3"/>
    <x v="8"/>
    <x v="5"/>
    <x v="1"/>
    <x v="1"/>
    <x v="3"/>
    <n v="32"/>
    <n v="5"/>
    <n v="29174.23"/>
    <n v="58496.78"/>
  </r>
  <r>
    <x v="6"/>
    <x v="67"/>
    <x v="41"/>
    <x v="3"/>
    <x v="1"/>
    <x v="2"/>
    <n v="7"/>
    <n v="1"/>
    <n v="0"/>
    <n v="11056.22"/>
  </r>
  <r>
    <x v="3"/>
    <x v="4"/>
    <x v="10"/>
    <x v="1"/>
    <x v="1"/>
    <x v="2"/>
    <n v="116"/>
    <n v="11"/>
    <n v="180351.07"/>
    <n v="209421.4"/>
  </r>
  <r>
    <x v="6"/>
    <x v="54"/>
    <x v="49"/>
    <x v="1"/>
    <x v="1"/>
    <x v="1"/>
    <n v="8"/>
    <n v="1"/>
    <n v="1614"/>
    <n v="1614"/>
  </r>
  <r>
    <x v="3"/>
    <x v="5"/>
    <x v="10"/>
    <x v="1"/>
    <x v="1"/>
    <x v="2"/>
    <n v="78"/>
    <n v="7"/>
    <n v="57726.57"/>
    <n v="249502.03"/>
  </r>
  <r>
    <x v="2"/>
    <x v="13"/>
    <x v="53"/>
    <x v="1"/>
    <x v="1"/>
    <x v="0"/>
    <n v="0"/>
    <n v="1"/>
    <n v="11235.33"/>
    <n v="11235.33"/>
  </r>
  <r>
    <x v="5"/>
    <x v="24"/>
    <x v="24"/>
    <x v="1"/>
    <x v="1"/>
    <x v="2"/>
    <n v="565"/>
    <n v="47"/>
    <n v="1088243.8600000001"/>
    <n v="1125945.67"/>
  </r>
  <r>
    <x v="1"/>
    <x v="52"/>
    <x v="35"/>
    <x v="1"/>
    <x v="1"/>
    <x v="2"/>
    <n v="16"/>
    <n v="5"/>
    <n v="3334.55"/>
    <n v="42595.13"/>
  </r>
  <r>
    <x v="4"/>
    <x v="44"/>
    <x v="21"/>
    <x v="1"/>
    <x v="1"/>
    <x v="2"/>
    <n v="3"/>
    <n v="1"/>
    <n v="3223.38"/>
    <n v="3223.38"/>
  </r>
  <r>
    <x v="3"/>
    <x v="41"/>
    <x v="55"/>
    <x v="2"/>
    <x v="1"/>
    <x v="3"/>
    <n v="92"/>
    <n v="13"/>
    <n v="210138.15"/>
    <n v="210138.15"/>
  </r>
  <r>
    <x v="6"/>
    <x v="26"/>
    <x v="30"/>
    <x v="2"/>
    <x v="1"/>
    <x v="3"/>
    <n v="19"/>
    <n v="2"/>
    <n v="5689.8"/>
    <n v="94096.95"/>
  </r>
  <r>
    <x v="1"/>
    <x v="42"/>
    <x v="17"/>
    <x v="2"/>
    <x v="1"/>
    <x v="3"/>
    <n v="2"/>
    <n v="1"/>
    <n v="41.44"/>
    <n v="536.25"/>
  </r>
  <r>
    <x v="3"/>
    <x v="65"/>
    <x v="55"/>
    <x v="1"/>
    <x v="1"/>
    <x v="1"/>
    <n v="8"/>
    <n v="1"/>
    <n v="2063"/>
    <n v="15997.43"/>
  </r>
  <r>
    <x v="5"/>
    <x v="34"/>
    <x v="57"/>
    <x v="1"/>
    <x v="1"/>
    <x v="1"/>
    <n v="2"/>
    <n v="2"/>
    <n v="92550.080000000002"/>
    <n v="92550.080000000002"/>
  </r>
  <r>
    <x v="5"/>
    <x v="64"/>
    <x v="22"/>
    <x v="1"/>
    <x v="1"/>
    <x v="1"/>
    <n v="10"/>
    <n v="3"/>
    <n v="28449.87"/>
    <n v="28449.87"/>
  </r>
  <r>
    <x v="3"/>
    <x v="23"/>
    <x v="15"/>
    <x v="1"/>
    <x v="1"/>
    <x v="0"/>
    <n v="0"/>
    <n v="1"/>
    <n v="103661.07"/>
    <n v="103661.07"/>
  </r>
  <r>
    <x v="2"/>
    <x v="31"/>
    <x v="24"/>
    <x v="1"/>
    <x v="1"/>
    <x v="3"/>
    <n v="0"/>
    <n v="1"/>
    <n v="1945"/>
    <n v="3361.01"/>
  </r>
  <r>
    <x v="3"/>
    <x v="56"/>
    <x v="8"/>
    <x v="1"/>
    <x v="1"/>
    <x v="2"/>
    <n v="9"/>
    <n v="2"/>
    <n v="20763.53"/>
    <n v="20763.53"/>
  </r>
  <r>
    <x v="3"/>
    <x v="4"/>
    <x v="8"/>
    <x v="1"/>
    <x v="1"/>
    <x v="1"/>
    <n v="0"/>
    <n v="1"/>
    <n v="15558.36"/>
    <n v="15558.36"/>
  </r>
  <r>
    <x v="5"/>
    <x v="62"/>
    <x v="44"/>
    <x v="1"/>
    <x v="1"/>
    <x v="3"/>
    <n v="0"/>
    <n v="1"/>
    <n v="13277.38"/>
    <n v="13277.38"/>
  </r>
  <r>
    <x v="6"/>
    <x v="16"/>
    <x v="56"/>
    <x v="1"/>
    <x v="1"/>
    <x v="1"/>
    <n v="30"/>
    <n v="8"/>
    <n v="72373.42"/>
    <n v="72373.42"/>
  </r>
  <r>
    <x v="3"/>
    <x v="41"/>
    <x v="34"/>
    <x v="1"/>
    <x v="1"/>
    <x v="2"/>
    <n v="16"/>
    <n v="4"/>
    <n v="15806.2"/>
    <n v="15806.2"/>
  </r>
  <r>
    <x v="1"/>
    <x v="38"/>
    <x v="1"/>
    <x v="2"/>
    <x v="1"/>
    <x v="3"/>
    <n v="26"/>
    <n v="7"/>
    <n v="71691.22"/>
    <n v="101841.82"/>
  </r>
  <r>
    <x v="1"/>
    <x v="18"/>
    <x v="58"/>
    <x v="1"/>
    <x v="1"/>
    <x v="1"/>
    <n v="86"/>
    <n v="21"/>
    <n v="187830.7"/>
    <n v="187830.7"/>
  </r>
  <r>
    <x v="2"/>
    <x v="66"/>
    <x v="2"/>
    <x v="1"/>
    <x v="1"/>
    <x v="0"/>
    <n v="21"/>
    <n v="4"/>
    <n v="81889.679999999993"/>
    <n v="95428.15"/>
  </r>
  <r>
    <x v="6"/>
    <x v="26"/>
    <x v="18"/>
    <x v="3"/>
    <x v="1"/>
    <x v="1"/>
    <n v="8"/>
    <n v="1"/>
    <n v="16914.43"/>
    <n v="16914.43"/>
  </r>
  <r>
    <x v="1"/>
    <x v="52"/>
    <x v="35"/>
    <x v="2"/>
    <x v="1"/>
    <x v="3"/>
    <n v="5"/>
    <n v="1"/>
    <n v="6621.66"/>
    <n v="7557.1"/>
  </r>
  <r>
    <x v="1"/>
    <x v="46"/>
    <x v="16"/>
    <x v="1"/>
    <x v="1"/>
    <x v="1"/>
    <n v="97"/>
    <n v="17"/>
    <n v="75201.570000000007"/>
    <n v="75201.570000000007"/>
  </r>
  <r>
    <x v="6"/>
    <x v="53"/>
    <x v="37"/>
    <x v="1"/>
    <x v="1"/>
    <x v="1"/>
    <n v="476"/>
    <n v="112"/>
    <n v="1023673.21"/>
    <n v="1023673.21"/>
  </r>
  <r>
    <x v="3"/>
    <x v="41"/>
    <x v="10"/>
    <x v="3"/>
    <x v="1"/>
    <x v="1"/>
    <n v="11"/>
    <n v="1"/>
    <n v="16968.23"/>
    <n v="16968.23"/>
  </r>
  <r>
    <x v="5"/>
    <x v="64"/>
    <x v="37"/>
    <x v="1"/>
    <x v="1"/>
    <x v="0"/>
    <n v="35"/>
    <n v="1"/>
    <n v="126941.73"/>
    <n v="151803.84"/>
  </r>
  <r>
    <x v="6"/>
    <x v="58"/>
    <x v="36"/>
    <x v="1"/>
    <x v="1"/>
    <x v="1"/>
    <n v="0"/>
    <n v="1"/>
    <n v="109442.68"/>
    <n v="109442.68"/>
  </r>
  <r>
    <x v="2"/>
    <x v="6"/>
    <x v="42"/>
    <x v="1"/>
    <x v="1"/>
    <x v="2"/>
    <n v="36"/>
    <n v="7"/>
    <n v="112296.54"/>
    <n v="127147.33"/>
  </r>
  <r>
    <x v="6"/>
    <x v="63"/>
    <x v="41"/>
    <x v="2"/>
    <x v="1"/>
    <x v="3"/>
    <n v="28"/>
    <n v="6"/>
    <n v="9022.6"/>
    <n v="54343.78"/>
  </r>
  <r>
    <x v="5"/>
    <x v="37"/>
    <x v="43"/>
    <x v="1"/>
    <x v="1"/>
    <x v="1"/>
    <n v="6"/>
    <n v="1"/>
    <n v="1340"/>
    <n v="1340"/>
  </r>
  <r>
    <x v="3"/>
    <x v="40"/>
    <x v="3"/>
    <x v="2"/>
    <x v="1"/>
    <x v="3"/>
    <n v="33"/>
    <n v="5"/>
    <n v="91611.83"/>
    <n v="91611.83"/>
  </r>
  <r>
    <x v="4"/>
    <x v="12"/>
    <x v="7"/>
    <x v="1"/>
    <x v="1"/>
    <x v="2"/>
    <n v="139"/>
    <n v="4"/>
    <n v="234193.39"/>
    <n v="234193.39"/>
  </r>
  <r>
    <x v="6"/>
    <x v="45"/>
    <x v="56"/>
    <x v="1"/>
    <x v="1"/>
    <x v="1"/>
    <n v="17"/>
    <n v="10"/>
    <n v="44146.37"/>
    <n v="44146.37"/>
  </r>
  <r>
    <x v="5"/>
    <x v="47"/>
    <x v="56"/>
    <x v="1"/>
    <x v="1"/>
    <x v="0"/>
    <n v="8"/>
    <n v="1"/>
    <n v="2511.0100000000002"/>
    <n v="12494.84"/>
  </r>
  <r>
    <x v="2"/>
    <x v="11"/>
    <x v="39"/>
    <x v="1"/>
    <x v="1"/>
    <x v="0"/>
    <n v="27"/>
    <n v="1"/>
    <n v="11481.14"/>
    <n v="11481.14"/>
  </r>
  <r>
    <x v="2"/>
    <x v="66"/>
    <x v="42"/>
    <x v="1"/>
    <x v="1"/>
    <x v="3"/>
    <n v="50"/>
    <n v="12"/>
    <n v="51798.07"/>
    <n v="150691.48000000001"/>
  </r>
  <r>
    <x v="3"/>
    <x v="56"/>
    <x v="55"/>
    <x v="1"/>
    <x v="1"/>
    <x v="1"/>
    <n v="41"/>
    <n v="10"/>
    <n v="84166.32"/>
    <n v="84166.32"/>
  </r>
  <r>
    <x v="5"/>
    <x v="34"/>
    <x v="33"/>
    <x v="1"/>
    <x v="1"/>
    <x v="0"/>
    <n v="60"/>
    <n v="4"/>
    <n v="124379.22"/>
    <n v="124379.22"/>
  </r>
  <r>
    <x v="1"/>
    <x v="20"/>
    <x v="7"/>
    <x v="2"/>
    <x v="1"/>
    <x v="3"/>
    <n v="25"/>
    <n v="5"/>
    <n v="46067.55"/>
    <n v="55058.34"/>
  </r>
  <r>
    <x v="6"/>
    <x v="63"/>
    <x v="41"/>
    <x v="1"/>
    <x v="1"/>
    <x v="0"/>
    <n v="25"/>
    <n v="6"/>
    <n v="107708.8"/>
    <n v="107708.8"/>
  </r>
  <r>
    <x v="1"/>
    <x v="38"/>
    <x v="1"/>
    <x v="1"/>
    <x v="1"/>
    <x v="2"/>
    <n v="33"/>
    <n v="8"/>
    <n v="78422.009999999995"/>
    <n v="88901.48"/>
  </r>
  <r>
    <x v="1"/>
    <x v="25"/>
    <x v="25"/>
    <x v="1"/>
    <x v="1"/>
    <x v="1"/>
    <n v="17"/>
    <n v="2"/>
    <n v="10795.46"/>
    <n v="10795.46"/>
  </r>
  <r>
    <x v="3"/>
    <x v="48"/>
    <x v="29"/>
    <x v="1"/>
    <x v="1"/>
    <x v="1"/>
    <n v="7"/>
    <n v="2"/>
    <n v="23860.38"/>
    <n v="37433.56"/>
  </r>
  <r>
    <x v="2"/>
    <x v="11"/>
    <x v="44"/>
    <x v="1"/>
    <x v="1"/>
    <x v="2"/>
    <n v="4"/>
    <n v="1"/>
    <n v="14184.63"/>
    <n v="14184.63"/>
  </r>
  <r>
    <x v="3"/>
    <x v="23"/>
    <x v="29"/>
    <x v="2"/>
    <x v="1"/>
    <x v="3"/>
    <n v="0"/>
    <n v="1"/>
    <n v="1400"/>
    <n v="11725.04"/>
  </r>
  <r>
    <x v="0"/>
    <x v="61"/>
    <x v="8"/>
    <x v="1"/>
    <x v="1"/>
    <x v="0"/>
    <n v="48"/>
    <n v="14"/>
    <n v="69187.710000000006"/>
    <n v="69187.710000000006"/>
  </r>
  <r>
    <x v="3"/>
    <x v="8"/>
    <x v="55"/>
    <x v="1"/>
    <x v="1"/>
    <x v="3"/>
    <n v="2"/>
    <n v="1"/>
    <n v="1134.18"/>
    <n v="1134.18"/>
  </r>
  <r>
    <x v="4"/>
    <x v="73"/>
    <x v="42"/>
    <x v="1"/>
    <x v="1"/>
    <x v="2"/>
    <n v="3"/>
    <n v="1"/>
    <n v="3767.94"/>
    <n v="3767.94"/>
  </r>
  <r>
    <x v="3"/>
    <x v="48"/>
    <x v="5"/>
    <x v="1"/>
    <x v="1"/>
    <x v="1"/>
    <n v="371"/>
    <n v="101"/>
    <n v="793801.27"/>
    <n v="846094.55"/>
  </r>
  <r>
    <x v="2"/>
    <x v="31"/>
    <x v="51"/>
    <x v="1"/>
    <x v="1"/>
    <x v="2"/>
    <n v="51"/>
    <n v="4"/>
    <n v="134607.99"/>
    <n v="134607.99"/>
  </r>
  <r>
    <x v="6"/>
    <x v="45"/>
    <x v="36"/>
    <x v="1"/>
    <x v="1"/>
    <x v="0"/>
    <n v="22"/>
    <n v="4"/>
    <n v="34859.19"/>
    <n v="34859.19"/>
  </r>
  <r>
    <x v="3"/>
    <x v="41"/>
    <x v="0"/>
    <x v="1"/>
    <x v="1"/>
    <x v="1"/>
    <n v="16"/>
    <n v="4"/>
    <n v="20886.04"/>
    <n v="140350.28"/>
  </r>
  <r>
    <x v="2"/>
    <x v="7"/>
    <x v="6"/>
    <x v="1"/>
    <x v="1"/>
    <x v="3"/>
    <n v="5"/>
    <n v="1"/>
    <n v="0"/>
    <n v="8222.18"/>
  </r>
  <r>
    <x v="0"/>
    <x v="21"/>
    <x v="0"/>
    <x v="1"/>
    <x v="1"/>
    <x v="0"/>
    <n v="31"/>
    <n v="8"/>
    <n v="38886.120000000003"/>
    <n v="38886.120000000003"/>
  </r>
  <r>
    <x v="1"/>
    <x v="42"/>
    <x v="58"/>
    <x v="1"/>
    <x v="1"/>
    <x v="2"/>
    <n v="1"/>
    <n v="1"/>
    <n v="11250.75"/>
    <n v="11250.75"/>
  </r>
  <r>
    <x v="5"/>
    <x v="14"/>
    <x v="22"/>
    <x v="1"/>
    <x v="1"/>
    <x v="0"/>
    <n v="0"/>
    <n v="1"/>
    <n v="49793.43"/>
    <n v="49793.43"/>
  </r>
  <r>
    <x v="1"/>
    <x v="25"/>
    <x v="49"/>
    <x v="1"/>
    <x v="1"/>
    <x v="1"/>
    <n v="451"/>
    <n v="95"/>
    <n v="814969.39"/>
    <n v="814969.39"/>
  </r>
  <r>
    <x v="1"/>
    <x v="20"/>
    <x v="58"/>
    <x v="1"/>
    <x v="1"/>
    <x v="1"/>
    <n v="9"/>
    <n v="3"/>
    <n v="22067.58"/>
    <n v="22067.58"/>
  </r>
  <r>
    <x v="5"/>
    <x v="37"/>
    <x v="31"/>
    <x v="1"/>
    <x v="1"/>
    <x v="1"/>
    <n v="0"/>
    <n v="1"/>
    <n v="138783.67000000001"/>
    <n v="138783.67000000001"/>
  </r>
  <r>
    <x v="5"/>
    <x v="34"/>
    <x v="47"/>
    <x v="1"/>
    <x v="1"/>
    <x v="0"/>
    <n v="0"/>
    <n v="1"/>
    <n v="713.88"/>
    <n v="8402.2199999999993"/>
  </r>
  <r>
    <x v="2"/>
    <x v="29"/>
    <x v="18"/>
    <x v="1"/>
    <x v="1"/>
    <x v="0"/>
    <n v="0"/>
    <n v="25"/>
    <n v="171676.94"/>
    <n v="186289.97"/>
  </r>
  <r>
    <x v="4"/>
    <x v="73"/>
    <x v="27"/>
    <x v="1"/>
    <x v="1"/>
    <x v="1"/>
    <n v="21"/>
    <n v="1"/>
    <n v="156731.43"/>
    <n v="156731.43"/>
  </r>
  <r>
    <x v="3"/>
    <x v="23"/>
    <x v="13"/>
    <x v="1"/>
    <x v="1"/>
    <x v="3"/>
    <n v="6"/>
    <n v="3"/>
    <n v="8264.5499999999993"/>
    <n v="8264.5499999999993"/>
  </r>
  <r>
    <x v="6"/>
    <x v="53"/>
    <x v="7"/>
    <x v="1"/>
    <x v="1"/>
    <x v="2"/>
    <n v="0"/>
    <n v="1"/>
    <n v="28479.16"/>
    <n v="28479.16"/>
  </r>
  <r>
    <x v="1"/>
    <x v="52"/>
    <x v="19"/>
    <x v="2"/>
    <x v="1"/>
    <x v="3"/>
    <n v="5"/>
    <n v="1"/>
    <n v="1484"/>
    <n v="11300.65"/>
  </r>
  <r>
    <x v="6"/>
    <x v="16"/>
    <x v="56"/>
    <x v="1"/>
    <x v="1"/>
    <x v="2"/>
    <n v="18"/>
    <n v="2"/>
    <n v="0"/>
    <n v="36951.5"/>
  </r>
  <r>
    <x v="3"/>
    <x v="5"/>
    <x v="55"/>
    <x v="1"/>
    <x v="1"/>
    <x v="1"/>
    <n v="0"/>
    <n v="1"/>
    <n v="18505.810000000001"/>
    <n v="18505.810000000001"/>
  </r>
  <r>
    <x v="2"/>
    <x v="27"/>
    <x v="37"/>
    <x v="1"/>
    <x v="1"/>
    <x v="2"/>
    <n v="0"/>
    <n v="2"/>
    <n v="10589.62"/>
    <n v="10589.62"/>
  </r>
  <r>
    <x v="1"/>
    <x v="1"/>
    <x v="35"/>
    <x v="1"/>
    <x v="1"/>
    <x v="1"/>
    <n v="4"/>
    <n v="3"/>
    <n v="17921.599999999999"/>
    <n v="17921.599999999999"/>
  </r>
  <r>
    <x v="1"/>
    <x v="38"/>
    <x v="40"/>
    <x v="1"/>
    <x v="1"/>
    <x v="1"/>
    <n v="91"/>
    <n v="23"/>
    <n v="217925.85"/>
    <n v="217925.85"/>
  </r>
  <r>
    <x v="5"/>
    <x v="15"/>
    <x v="33"/>
    <x v="1"/>
    <x v="1"/>
    <x v="0"/>
    <n v="6"/>
    <n v="2"/>
    <n v="140174.45000000001"/>
    <n v="140174.45000000001"/>
  </r>
  <r>
    <x v="2"/>
    <x v="43"/>
    <x v="27"/>
    <x v="1"/>
    <x v="1"/>
    <x v="0"/>
    <n v="23"/>
    <n v="2"/>
    <n v="43224.49"/>
    <n v="43224.49"/>
  </r>
  <r>
    <x v="3"/>
    <x v="5"/>
    <x v="29"/>
    <x v="2"/>
    <x v="1"/>
    <x v="3"/>
    <n v="12"/>
    <n v="3"/>
    <n v="0"/>
    <n v="5859.26"/>
  </r>
  <r>
    <x v="0"/>
    <x v="21"/>
    <x v="38"/>
    <x v="1"/>
    <x v="1"/>
    <x v="1"/>
    <n v="21"/>
    <n v="5"/>
    <n v="16203.23"/>
    <n v="40752.67"/>
  </r>
  <r>
    <x v="6"/>
    <x v="50"/>
    <x v="57"/>
    <x v="1"/>
    <x v="1"/>
    <x v="1"/>
    <n v="7"/>
    <n v="1"/>
    <n v="1300"/>
    <n v="1300"/>
  </r>
  <r>
    <x v="5"/>
    <x v="24"/>
    <x v="44"/>
    <x v="1"/>
    <x v="1"/>
    <x v="1"/>
    <n v="12"/>
    <n v="1"/>
    <n v="1800"/>
    <n v="1800"/>
  </r>
  <r>
    <x v="2"/>
    <x v="29"/>
    <x v="27"/>
    <x v="2"/>
    <x v="1"/>
    <x v="3"/>
    <n v="14"/>
    <n v="1"/>
    <n v="1340"/>
    <n v="10983.8"/>
  </r>
  <r>
    <x v="6"/>
    <x v="26"/>
    <x v="30"/>
    <x v="1"/>
    <x v="1"/>
    <x v="2"/>
    <n v="1"/>
    <n v="1"/>
    <n v="692.85"/>
    <n v="692.85"/>
  </r>
  <r>
    <x v="6"/>
    <x v="63"/>
    <x v="36"/>
    <x v="1"/>
    <x v="1"/>
    <x v="2"/>
    <n v="30"/>
    <n v="2"/>
    <n v="50422.9"/>
    <n v="50422.9"/>
  </r>
  <r>
    <x v="6"/>
    <x v="50"/>
    <x v="37"/>
    <x v="1"/>
    <x v="1"/>
    <x v="0"/>
    <n v="76"/>
    <n v="18"/>
    <n v="316831.65000000002"/>
    <n v="327443.98"/>
  </r>
  <r>
    <x v="3"/>
    <x v="40"/>
    <x v="54"/>
    <x v="1"/>
    <x v="1"/>
    <x v="0"/>
    <n v="97"/>
    <n v="35"/>
    <n v="222043"/>
    <n v="230742.74"/>
  </r>
  <r>
    <x v="1"/>
    <x v="38"/>
    <x v="1"/>
    <x v="1"/>
    <x v="1"/>
    <x v="3"/>
    <n v="10"/>
    <n v="2"/>
    <n v="1408"/>
    <n v="36848.339999999997"/>
  </r>
  <r>
    <x v="5"/>
    <x v="14"/>
    <x v="28"/>
    <x v="1"/>
    <x v="1"/>
    <x v="2"/>
    <n v="32"/>
    <n v="3"/>
    <n v="19703.48"/>
    <n v="30986.35"/>
  </r>
  <r>
    <x v="6"/>
    <x v="45"/>
    <x v="56"/>
    <x v="2"/>
    <x v="1"/>
    <x v="3"/>
    <n v="9"/>
    <n v="1"/>
    <n v="7815.23"/>
    <n v="7815.23"/>
  </r>
  <r>
    <x v="3"/>
    <x v="5"/>
    <x v="5"/>
    <x v="1"/>
    <x v="1"/>
    <x v="1"/>
    <n v="143"/>
    <n v="23"/>
    <n v="370627.52"/>
    <n v="370627.52"/>
  </r>
  <r>
    <x v="1"/>
    <x v="30"/>
    <x v="7"/>
    <x v="1"/>
    <x v="1"/>
    <x v="2"/>
    <n v="6"/>
    <n v="2"/>
    <n v="6602.01"/>
    <n v="6602.01"/>
  </r>
  <r>
    <x v="3"/>
    <x v="8"/>
    <x v="3"/>
    <x v="1"/>
    <x v="1"/>
    <x v="1"/>
    <n v="114"/>
    <n v="20"/>
    <n v="282347.73"/>
    <n v="282347.73"/>
  </r>
  <r>
    <x v="6"/>
    <x v="50"/>
    <x v="41"/>
    <x v="1"/>
    <x v="1"/>
    <x v="1"/>
    <n v="8"/>
    <n v="3"/>
    <n v="7601.36"/>
    <n v="7601.36"/>
  </r>
  <r>
    <x v="2"/>
    <x v="29"/>
    <x v="53"/>
    <x v="3"/>
    <x v="1"/>
    <x v="1"/>
    <n v="0"/>
    <n v="1"/>
    <n v="14320.85"/>
    <n v="14320.85"/>
  </r>
  <r>
    <x v="4"/>
    <x v="71"/>
    <x v="27"/>
    <x v="1"/>
    <x v="1"/>
    <x v="1"/>
    <n v="8"/>
    <n v="2"/>
    <n v="2576"/>
    <n v="2576"/>
  </r>
  <r>
    <x v="3"/>
    <x v="17"/>
    <x v="50"/>
    <x v="2"/>
    <x v="1"/>
    <x v="3"/>
    <n v="2"/>
    <n v="1"/>
    <n v="4140.51"/>
    <n v="4140.51"/>
  </r>
  <r>
    <x v="2"/>
    <x v="43"/>
    <x v="42"/>
    <x v="1"/>
    <x v="1"/>
    <x v="3"/>
    <n v="13"/>
    <n v="2"/>
    <n v="26592.54"/>
    <n v="26592.54"/>
  </r>
  <r>
    <x v="5"/>
    <x v="57"/>
    <x v="22"/>
    <x v="1"/>
    <x v="1"/>
    <x v="1"/>
    <n v="601"/>
    <n v="126"/>
    <n v="1096910.56"/>
    <n v="1096910.56"/>
  </r>
  <r>
    <x v="2"/>
    <x v="13"/>
    <x v="48"/>
    <x v="1"/>
    <x v="1"/>
    <x v="1"/>
    <n v="3"/>
    <n v="2"/>
    <n v="3631.6"/>
    <n v="3631.6"/>
  </r>
  <r>
    <x v="5"/>
    <x v="62"/>
    <x v="11"/>
    <x v="1"/>
    <x v="1"/>
    <x v="3"/>
    <n v="18"/>
    <n v="5"/>
    <n v="20209"/>
    <n v="43706.13"/>
  </r>
  <r>
    <x v="2"/>
    <x v="6"/>
    <x v="23"/>
    <x v="1"/>
    <x v="1"/>
    <x v="3"/>
    <n v="2"/>
    <n v="1"/>
    <n v="4472.47"/>
    <n v="4472.47"/>
  </r>
  <r>
    <x v="6"/>
    <x v="67"/>
    <x v="20"/>
    <x v="1"/>
    <x v="1"/>
    <x v="1"/>
    <n v="8"/>
    <n v="1"/>
    <n v="1364"/>
    <n v="1364"/>
  </r>
  <r>
    <x v="6"/>
    <x v="53"/>
    <x v="37"/>
    <x v="3"/>
    <x v="1"/>
    <x v="1"/>
    <n v="9"/>
    <n v="1"/>
    <n v="20278.400000000001"/>
    <n v="20278.400000000001"/>
  </r>
  <r>
    <x v="5"/>
    <x v="24"/>
    <x v="48"/>
    <x v="1"/>
    <x v="1"/>
    <x v="0"/>
    <n v="0"/>
    <n v="1"/>
    <n v="2769.18"/>
    <n v="2769.18"/>
  </r>
  <r>
    <x v="2"/>
    <x v="66"/>
    <x v="21"/>
    <x v="1"/>
    <x v="1"/>
    <x v="3"/>
    <n v="21"/>
    <n v="4"/>
    <n v="592.30999999999995"/>
    <n v="68910.990000000005"/>
  </r>
  <r>
    <x v="6"/>
    <x v="45"/>
    <x v="49"/>
    <x v="1"/>
    <x v="1"/>
    <x v="0"/>
    <n v="0"/>
    <n v="1"/>
    <n v="6999.16"/>
    <n v="6999.16"/>
  </r>
  <r>
    <x v="6"/>
    <x v="63"/>
    <x v="54"/>
    <x v="1"/>
    <x v="1"/>
    <x v="2"/>
    <n v="0"/>
    <n v="1"/>
    <n v="0"/>
    <n v="39195.35"/>
  </r>
  <r>
    <x v="2"/>
    <x v="11"/>
    <x v="45"/>
    <x v="1"/>
    <x v="1"/>
    <x v="1"/>
    <n v="9"/>
    <n v="2"/>
    <n v="15446.71"/>
    <n v="15446.71"/>
  </r>
  <r>
    <x v="5"/>
    <x v="37"/>
    <x v="39"/>
    <x v="1"/>
    <x v="1"/>
    <x v="0"/>
    <n v="2"/>
    <n v="1"/>
    <n v="3156.39"/>
    <n v="3156.39"/>
  </r>
  <r>
    <x v="6"/>
    <x v="49"/>
    <x v="18"/>
    <x v="1"/>
    <x v="1"/>
    <x v="2"/>
    <n v="51"/>
    <n v="9"/>
    <n v="17931.5"/>
    <n v="99484.67"/>
  </r>
  <r>
    <x v="3"/>
    <x v="48"/>
    <x v="34"/>
    <x v="2"/>
    <x v="1"/>
    <x v="3"/>
    <n v="6"/>
    <n v="3"/>
    <n v="8083.31"/>
    <n v="26187.360000000001"/>
  </r>
  <r>
    <x v="3"/>
    <x v="5"/>
    <x v="55"/>
    <x v="1"/>
    <x v="1"/>
    <x v="2"/>
    <n v="11"/>
    <n v="3"/>
    <n v="12610.92"/>
    <n v="12610.92"/>
  </r>
  <r>
    <x v="2"/>
    <x v="29"/>
    <x v="39"/>
    <x v="1"/>
    <x v="1"/>
    <x v="1"/>
    <n v="5"/>
    <n v="1"/>
    <n v="1340"/>
    <n v="1340"/>
  </r>
  <r>
    <x v="5"/>
    <x v="47"/>
    <x v="56"/>
    <x v="1"/>
    <x v="1"/>
    <x v="2"/>
    <n v="2"/>
    <n v="1"/>
    <n v="0"/>
    <n v="13692.78"/>
  </r>
  <r>
    <x v="3"/>
    <x v="23"/>
    <x v="3"/>
    <x v="2"/>
    <x v="1"/>
    <x v="3"/>
    <n v="51"/>
    <n v="7"/>
    <n v="10511.69"/>
    <n v="127195.81"/>
  </r>
  <r>
    <x v="3"/>
    <x v="17"/>
    <x v="0"/>
    <x v="1"/>
    <x v="1"/>
    <x v="1"/>
    <n v="8"/>
    <n v="2"/>
    <n v="8522.23"/>
    <n v="10136.57"/>
  </r>
  <r>
    <x v="6"/>
    <x v="45"/>
    <x v="41"/>
    <x v="1"/>
    <x v="1"/>
    <x v="0"/>
    <n v="30"/>
    <n v="15"/>
    <n v="87111.679999999993"/>
    <n v="114209.93"/>
  </r>
  <r>
    <x v="6"/>
    <x v="63"/>
    <x v="18"/>
    <x v="1"/>
    <x v="1"/>
    <x v="2"/>
    <n v="52"/>
    <n v="3"/>
    <n v="106701.78"/>
    <n v="106701.78"/>
  </r>
  <r>
    <x v="6"/>
    <x v="58"/>
    <x v="37"/>
    <x v="1"/>
    <x v="1"/>
    <x v="0"/>
    <n v="10"/>
    <n v="4"/>
    <n v="18723.47"/>
    <n v="18723.47"/>
  </r>
  <r>
    <x v="4"/>
    <x v="68"/>
    <x v="23"/>
    <x v="1"/>
    <x v="1"/>
    <x v="1"/>
    <n v="5"/>
    <n v="1"/>
    <n v="7136.07"/>
    <n v="7136.07"/>
  </r>
  <r>
    <x v="2"/>
    <x v="31"/>
    <x v="45"/>
    <x v="1"/>
    <x v="1"/>
    <x v="2"/>
    <n v="1"/>
    <n v="1"/>
    <n v="0"/>
    <n v="17517.810000000001"/>
  </r>
  <r>
    <x v="6"/>
    <x v="28"/>
    <x v="41"/>
    <x v="1"/>
    <x v="1"/>
    <x v="0"/>
    <n v="8"/>
    <n v="3"/>
    <n v="15682.69"/>
    <n v="15682.69"/>
  </r>
  <r>
    <x v="3"/>
    <x v="10"/>
    <x v="50"/>
    <x v="1"/>
    <x v="1"/>
    <x v="2"/>
    <n v="46"/>
    <n v="14"/>
    <n v="68816.929999999993"/>
    <n v="160249.12"/>
  </r>
  <r>
    <x v="6"/>
    <x v="67"/>
    <x v="56"/>
    <x v="1"/>
    <x v="1"/>
    <x v="2"/>
    <n v="21"/>
    <n v="2"/>
    <n v="2056.85"/>
    <n v="73553.259999999995"/>
  </r>
  <r>
    <x v="5"/>
    <x v="62"/>
    <x v="52"/>
    <x v="3"/>
    <x v="1"/>
    <x v="0"/>
    <n v="1"/>
    <n v="1"/>
    <n v="1884.27"/>
    <n v="1884.27"/>
  </r>
  <r>
    <x v="6"/>
    <x v="45"/>
    <x v="7"/>
    <x v="1"/>
    <x v="1"/>
    <x v="1"/>
    <n v="58"/>
    <n v="1"/>
    <n v="139710.38"/>
    <n v="139710.38"/>
  </r>
  <r>
    <x v="1"/>
    <x v="9"/>
    <x v="58"/>
    <x v="1"/>
    <x v="1"/>
    <x v="1"/>
    <n v="371"/>
    <n v="92"/>
    <n v="625921.22"/>
    <n v="625921.22"/>
  </r>
  <r>
    <x v="2"/>
    <x v="51"/>
    <x v="24"/>
    <x v="1"/>
    <x v="1"/>
    <x v="2"/>
    <n v="100"/>
    <n v="25"/>
    <n v="43748.26"/>
    <n v="351672.27"/>
  </r>
  <r>
    <x v="7"/>
    <x v="72"/>
    <x v="2"/>
    <x v="1"/>
    <x v="1"/>
    <x v="3"/>
    <n v="2"/>
    <n v="1"/>
    <n v="21298.38"/>
    <n v="21298.38"/>
  </r>
  <r>
    <x v="6"/>
    <x v="45"/>
    <x v="40"/>
    <x v="3"/>
    <x v="1"/>
    <x v="2"/>
    <n v="25"/>
    <n v="1"/>
    <n v="35951.9"/>
    <n v="35951.9"/>
  </r>
  <r>
    <x v="1"/>
    <x v="9"/>
    <x v="54"/>
    <x v="2"/>
    <x v="1"/>
    <x v="3"/>
    <n v="1"/>
    <n v="1"/>
    <n v="0"/>
    <n v="15309.04"/>
  </r>
  <r>
    <x v="2"/>
    <x v="75"/>
    <x v="2"/>
    <x v="1"/>
    <x v="1"/>
    <x v="1"/>
    <n v="4"/>
    <n v="1"/>
    <n v="4007.22"/>
    <n v="4007.22"/>
  </r>
  <r>
    <x v="1"/>
    <x v="35"/>
    <x v="20"/>
    <x v="1"/>
    <x v="1"/>
    <x v="0"/>
    <n v="21"/>
    <n v="4"/>
    <n v="44329.95"/>
    <n v="44329.95"/>
  </r>
  <r>
    <x v="6"/>
    <x v="45"/>
    <x v="20"/>
    <x v="1"/>
    <x v="1"/>
    <x v="2"/>
    <n v="1"/>
    <n v="1"/>
    <n v="7883.56"/>
    <n v="9198.16"/>
  </r>
  <r>
    <x v="2"/>
    <x v="6"/>
    <x v="21"/>
    <x v="1"/>
    <x v="1"/>
    <x v="0"/>
    <n v="9"/>
    <n v="4"/>
    <n v="14196.54"/>
    <n v="14196.54"/>
  </r>
  <r>
    <x v="3"/>
    <x v="8"/>
    <x v="34"/>
    <x v="1"/>
    <x v="1"/>
    <x v="2"/>
    <n v="60"/>
    <n v="9"/>
    <n v="80059.87"/>
    <n v="122805.77"/>
  </r>
  <r>
    <x v="6"/>
    <x v="45"/>
    <x v="18"/>
    <x v="2"/>
    <x v="1"/>
    <x v="3"/>
    <n v="8"/>
    <n v="2"/>
    <n v="0"/>
    <n v="27535.95"/>
  </r>
  <r>
    <x v="1"/>
    <x v="52"/>
    <x v="54"/>
    <x v="1"/>
    <x v="1"/>
    <x v="1"/>
    <n v="21"/>
    <n v="1"/>
    <n v="1450"/>
    <n v="20877.259999999998"/>
  </r>
  <r>
    <x v="5"/>
    <x v="36"/>
    <x v="28"/>
    <x v="1"/>
    <x v="1"/>
    <x v="1"/>
    <n v="3"/>
    <n v="2"/>
    <n v="30657.360000000001"/>
    <n v="30657.360000000001"/>
  </r>
  <r>
    <x v="3"/>
    <x v="56"/>
    <x v="15"/>
    <x v="1"/>
    <x v="1"/>
    <x v="2"/>
    <n v="9"/>
    <n v="4"/>
    <n v="22093.91"/>
    <n v="32815.35"/>
  </r>
  <r>
    <x v="2"/>
    <x v="43"/>
    <x v="42"/>
    <x v="1"/>
    <x v="1"/>
    <x v="0"/>
    <n v="3"/>
    <n v="1"/>
    <n v="10549.29"/>
    <n v="10549.29"/>
  </r>
  <r>
    <x v="4"/>
    <x v="70"/>
    <x v="26"/>
    <x v="1"/>
    <x v="1"/>
    <x v="0"/>
    <n v="0"/>
    <n v="2"/>
    <n v="9461.4"/>
    <n v="9461.4"/>
  </r>
  <r>
    <x v="5"/>
    <x v="19"/>
    <x v="39"/>
    <x v="1"/>
    <x v="1"/>
    <x v="1"/>
    <n v="2"/>
    <n v="1"/>
    <n v="2711.4"/>
    <n v="2711.4"/>
  </r>
  <r>
    <x v="1"/>
    <x v="18"/>
    <x v="58"/>
    <x v="1"/>
    <x v="1"/>
    <x v="2"/>
    <n v="46"/>
    <n v="10"/>
    <n v="80118.75"/>
    <n v="111493.05"/>
  </r>
  <r>
    <x v="2"/>
    <x v="7"/>
    <x v="58"/>
    <x v="1"/>
    <x v="1"/>
    <x v="2"/>
    <n v="0"/>
    <n v="1"/>
    <n v="0"/>
    <n v="4436.41"/>
  </r>
  <r>
    <x v="3"/>
    <x v="4"/>
    <x v="8"/>
    <x v="1"/>
    <x v="1"/>
    <x v="2"/>
    <n v="58"/>
    <n v="1"/>
    <n v="105882.54"/>
    <n v="105882.54"/>
  </r>
  <r>
    <x v="1"/>
    <x v="1"/>
    <x v="1"/>
    <x v="1"/>
    <x v="1"/>
    <x v="3"/>
    <n v="22"/>
    <n v="1"/>
    <n v="56755.25"/>
    <n v="56755.25"/>
  </r>
  <r>
    <x v="6"/>
    <x v="28"/>
    <x v="20"/>
    <x v="2"/>
    <x v="1"/>
    <x v="3"/>
    <n v="3"/>
    <n v="1"/>
    <n v="3243.48"/>
    <n v="3243.48"/>
  </r>
  <r>
    <x v="6"/>
    <x v="58"/>
    <x v="37"/>
    <x v="1"/>
    <x v="1"/>
    <x v="1"/>
    <n v="13"/>
    <n v="6"/>
    <n v="19239.990000000002"/>
    <n v="19239.990000000002"/>
  </r>
  <r>
    <x v="2"/>
    <x v="51"/>
    <x v="6"/>
    <x v="1"/>
    <x v="1"/>
    <x v="0"/>
    <n v="2"/>
    <n v="1"/>
    <n v="2678.2"/>
    <n v="2678.2"/>
  </r>
  <r>
    <x v="2"/>
    <x v="11"/>
    <x v="23"/>
    <x v="1"/>
    <x v="1"/>
    <x v="2"/>
    <n v="139"/>
    <n v="38"/>
    <n v="222260.2"/>
    <n v="284700.28000000003"/>
  </r>
  <r>
    <x v="2"/>
    <x v="43"/>
    <x v="42"/>
    <x v="1"/>
    <x v="1"/>
    <x v="1"/>
    <n v="99"/>
    <n v="24"/>
    <n v="96776.43"/>
    <n v="96776.43"/>
  </r>
  <r>
    <x v="3"/>
    <x v="65"/>
    <x v="54"/>
    <x v="1"/>
    <x v="1"/>
    <x v="0"/>
    <n v="17"/>
    <n v="9"/>
    <n v="29169.49"/>
    <n v="52663.67"/>
  </r>
  <r>
    <x v="5"/>
    <x v="15"/>
    <x v="28"/>
    <x v="1"/>
    <x v="1"/>
    <x v="1"/>
    <n v="1"/>
    <n v="1"/>
    <n v="1911.73"/>
    <n v="1911.73"/>
  </r>
  <r>
    <x v="5"/>
    <x v="47"/>
    <x v="22"/>
    <x v="1"/>
    <x v="1"/>
    <x v="3"/>
    <n v="72"/>
    <n v="10"/>
    <n v="158773.65"/>
    <n v="175745.35"/>
  </r>
  <r>
    <x v="0"/>
    <x v="0"/>
    <x v="0"/>
    <x v="1"/>
    <x v="1"/>
    <x v="0"/>
    <n v="14"/>
    <n v="7"/>
    <n v="35675.75"/>
    <n v="35675.75"/>
  </r>
  <r>
    <x v="2"/>
    <x v="13"/>
    <x v="24"/>
    <x v="1"/>
    <x v="1"/>
    <x v="2"/>
    <n v="15"/>
    <n v="4"/>
    <n v="18687.900000000001"/>
    <n v="18687.900000000001"/>
  </r>
  <r>
    <x v="5"/>
    <x v="15"/>
    <x v="28"/>
    <x v="1"/>
    <x v="1"/>
    <x v="2"/>
    <n v="2"/>
    <n v="1"/>
    <n v="623.57000000000005"/>
    <n v="623.57000000000005"/>
  </r>
  <r>
    <x v="6"/>
    <x v="26"/>
    <x v="30"/>
    <x v="1"/>
    <x v="1"/>
    <x v="0"/>
    <n v="5"/>
    <n v="1"/>
    <n v="7987.2"/>
    <n v="7987.2"/>
  </r>
  <r>
    <x v="6"/>
    <x v="16"/>
    <x v="14"/>
    <x v="1"/>
    <x v="1"/>
    <x v="1"/>
    <n v="83"/>
    <n v="23"/>
    <n v="174703.62"/>
    <n v="174703.62"/>
  </r>
  <r>
    <x v="2"/>
    <x v="43"/>
    <x v="27"/>
    <x v="1"/>
    <x v="1"/>
    <x v="3"/>
    <n v="3"/>
    <n v="1"/>
    <n v="0"/>
    <n v="7597.76"/>
  </r>
  <r>
    <x v="5"/>
    <x v="64"/>
    <x v="33"/>
    <x v="1"/>
    <x v="1"/>
    <x v="0"/>
    <n v="12"/>
    <n v="1"/>
    <n v="41868.980000000003"/>
    <n v="41868.980000000003"/>
  </r>
  <r>
    <x v="5"/>
    <x v="14"/>
    <x v="52"/>
    <x v="1"/>
    <x v="1"/>
    <x v="2"/>
    <n v="26"/>
    <n v="5"/>
    <n v="13415.42"/>
    <n v="27879.1"/>
  </r>
  <r>
    <x v="3"/>
    <x v="48"/>
    <x v="10"/>
    <x v="2"/>
    <x v="1"/>
    <x v="3"/>
    <n v="7"/>
    <n v="2"/>
    <n v="18301.07"/>
    <n v="27105.37"/>
  </r>
  <r>
    <x v="5"/>
    <x v="24"/>
    <x v="24"/>
    <x v="1"/>
    <x v="1"/>
    <x v="0"/>
    <n v="31"/>
    <n v="13"/>
    <n v="69496.39"/>
    <n v="69496.39"/>
  </r>
  <r>
    <x v="5"/>
    <x v="32"/>
    <x v="33"/>
    <x v="3"/>
    <x v="1"/>
    <x v="1"/>
    <n v="16"/>
    <n v="2"/>
    <n v="28931.66"/>
    <n v="28931.66"/>
  </r>
  <r>
    <x v="3"/>
    <x v="56"/>
    <x v="50"/>
    <x v="1"/>
    <x v="1"/>
    <x v="1"/>
    <n v="519"/>
    <n v="118"/>
    <n v="1568995.18"/>
    <n v="1578546.64"/>
  </r>
  <r>
    <x v="1"/>
    <x v="1"/>
    <x v="17"/>
    <x v="1"/>
    <x v="1"/>
    <x v="1"/>
    <n v="358"/>
    <n v="91"/>
    <n v="839056.5"/>
    <n v="839056.5"/>
  </r>
  <r>
    <x v="5"/>
    <x v="36"/>
    <x v="39"/>
    <x v="1"/>
    <x v="1"/>
    <x v="3"/>
    <n v="15"/>
    <n v="4"/>
    <n v="29415.16"/>
    <n v="32415.16"/>
  </r>
  <r>
    <x v="3"/>
    <x v="23"/>
    <x v="54"/>
    <x v="1"/>
    <x v="1"/>
    <x v="2"/>
    <n v="19"/>
    <n v="3"/>
    <n v="18611.759999999998"/>
    <n v="27289"/>
  </r>
  <r>
    <x v="3"/>
    <x v="65"/>
    <x v="8"/>
    <x v="1"/>
    <x v="1"/>
    <x v="1"/>
    <n v="1"/>
    <n v="1"/>
    <n v="4831.2299999999996"/>
    <n v="4831.2299999999996"/>
  </r>
  <r>
    <x v="1"/>
    <x v="46"/>
    <x v="26"/>
    <x v="2"/>
    <x v="1"/>
    <x v="3"/>
    <n v="32"/>
    <n v="6"/>
    <n v="34607.269999999997"/>
    <n v="158265.09"/>
  </r>
  <r>
    <x v="1"/>
    <x v="52"/>
    <x v="19"/>
    <x v="3"/>
    <x v="1"/>
    <x v="1"/>
    <n v="17"/>
    <n v="1"/>
    <n v="40761.339999999997"/>
    <n v="40761.3399999999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THospDays" cacheId="3" applyNumberFormats="0" applyBorderFormats="0" applyFontFormats="0" applyPatternFormats="0" applyAlignmentFormats="0" applyWidthHeightFormats="1" dataCaption="Values" updatedVersion="8" minRefreshableVersion="3" itemPrintTitles="1" createdVersion="5" indent="0" compact="0" compactData="0" multipleFieldFilters="0" fieldListSortAscending="1">
  <location ref="B10:G13" firstHeaderRow="1" firstDataRow="2" firstDataCol="1" rowPageCount="1" colPageCount="1"/>
  <pivotFields count="10">
    <pivotField compact="0" outline="0" showAll="0" defaultSubtotal="0"/>
    <pivotField compact="0" outline="0" multipleItemSelectionAllowed="1" showAll="0" defaultSubtotal="0"/>
    <pivotField axis="axisPage" compact="0" outline="0" showAll="0" defaultSubtotal="0">
      <items count="213">
        <item m="1" x="167"/>
        <item m="1" x="171"/>
        <item m="1" x="175"/>
        <item m="1" x="180"/>
        <item m="1" x="184"/>
        <item m="1" x="188"/>
        <item m="1" x="191"/>
        <item m="1" x="193"/>
        <item m="1" x="195"/>
        <item m="1" x="128"/>
        <item m="1" x="131"/>
        <item m="1" x="134"/>
        <item m="1" x="200"/>
        <item m="1" x="204"/>
        <item m="1" x="208"/>
        <item m="1" x="59"/>
        <item m="1" x="63"/>
        <item m="1" x="67"/>
        <item m="1" x="70"/>
        <item m="1" x="72"/>
        <item m="1" x="74"/>
        <item m="1" x="148"/>
        <item m="1" x="152"/>
        <item m="1" x="156"/>
        <item x="42"/>
        <item x="21"/>
        <item x="2"/>
        <item x="23"/>
        <item x="27"/>
        <item m="1" x="66"/>
        <item m="1" x="80"/>
        <item m="1" x="124"/>
        <item m="1" x="139"/>
        <item m="1" x="170"/>
        <item m="1" x="119"/>
        <item m="1" x="103"/>
        <item m="1" x="197"/>
        <item m="1" x="118"/>
        <item m="1" x="151"/>
        <item m="1" x="60"/>
        <item m="1" x="125"/>
        <item m="1" x="144"/>
        <item m="1" x="130"/>
        <item m="1" x="147"/>
        <item m="1" x="91"/>
        <item m="1" x="116"/>
        <item m="1" x="117"/>
        <item m="1" x="114"/>
        <item m="1" x="111"/>
        <item m="1" x="141"/>
        <item m="1" x="137"/>
        <item m="1" x="201"/>
        <item m="1" x="187"/>
        <item m="1" x="160"/>
        <item m="1" x="105"/>
        <item m="1" x="107"/>
        <item m="1" x="166"/>
        <item m="1" x="106"/>
        <item m="1" x="207"/>
        <item m="1" x="155"/>
        <item m="1" x="174"/>
        <item m="1" x="154"/>
        <item m="1" x="93"/>
        <item m="1" x="122"/>
        <item m="1" x="192"/>
        <item m="1" x="90"/>
        <item m="1" x="84"/>
        <item m="1" x="71"/>
        <item m="1" x="158"/>
        <item m="1" x="79"/>
        <item m="1" x="115"/>
        <item m="1" x="210"/>
        <item m="1" x="112"/>
        <item m="1" x="211"/>
        <item m="1" x="164"/>
        <item m="1" x="76"/>
        <item m="1" x="92"/>
        <item m="1" x="162"/>
        <item m="1" x="95"/>
        <item m="1" x="113"/>
        <item m="1" x="138"/>
        <item m="1" x="136"/>
        <item m="1" x="186"/>
        <item m="1" x="177"/>
        <item m="1" x="87"/>
        <item m="1" x="94"/>
        <item m="1" x="153"/>
        <item m="1" x="86"/>
        <item m="1" x="68"/>
        <item m="1" x="110"/>
        <item m="1" x="120"/>
        <item m="1" x="169"/>
        <item m="1" x="194"/>
        <item m="1" x="182"/>
        <item m="1" x="133"/>
        <item m="1" x="142"/>
        <item m="1" x="73"/>
        <item m="1" x="132"/>
        <item m="1" x="101"/>
        <item m="1" x="179"/>
        <item m="1" x="150"/>
        <item m="1" x="145"/>
        <item m="1" x="205"/>
        <item m="1" x="203"/>
        <item m="1" x="143"/>
        <item m="1" x="202"/>
        <item m="1" x="178"/>
        <item m="1" x="65"/>
        <item m="1" x="75"/>
        <item m="1" x="121"/>
        <item m="1" x="173"/>
        <item m="1" x="198"/>
        <item m="1" x="62"/>
        <item m="1" x="149"/>
        <item m="1" x="129"/>
        <item m="1" x="83"/>
        <item m="1" x="181"/>
        <item m="1" x="172"/>
        <item m="1" x="189"/>
        <item m="1" x="126"/>
        <item m="1" x="140"/>
        <item m="1" x="209"/>
        <item m="1" x="61"/>
        <item m="1" x="212"/>
        <item m="1" x="64"/>
        <item m="1" x="78"/>
        <item m="1" x="98"/>
        <item m="1" x="85"/>
        <item m="1" x="199"/>
        <item m="1" x="135"/>
        <item m="1" x="183"/>
        <item m="1" x="159"/>
        <item m="1" x="157"/>
        <item m="1" x="102"/>
        <item m="1" x="82"/>
        <item m="1" x="77"/>
        <item m="1" x="97"/>
        <item m="1" x="196"/>
        <item m="1" x="168"/>
        <item m="1" x="99"/>
        <item m="1" x="89"/>
        <item m="1" x="206"/>
        <item m="1" x="81"/>
        <item m="1" x="127"/>
        <item m="1" x="176"/>
        <item m="1" x="123"/>
        <item m="1" x="163"/>
        <item m="1" x="96"/>
        <item m="1" x="161"/>
        <item m="1" x="69"/>
        <item m="1" x="185"/>
        <item m="1" x="108"/>
        <item m="1" x="165"/>
        <item m="1" x="190"/>
        <item m="1" x="146"/>
        <item m="1" x="100"/>
        <item m="1" x="109"/>
        <item m="1" x="104"/>
        <item m="1" x="88"/>
        <item x="6"/>
        <item x="51"/>
        <item x="24"/>
        <item x="45"/>
        <item x="12"/>
        <item x="48"/>
        <item x="52"/>
        <item x="11"/>
        <item x="53"/>
        <item x="39"/>
        <item x="44"/>
        <item x="28"/>
        <item x="33"/>
        <item x="22"/>
        <item x="32"/>
        <item x="37"/>
        <item x="47"/>
        <item x="43"/>
        <item x="57"/>
        <item x="14"/>
        <item x="46"/>
        <item x="56"/>
        <item x="41"/>
        <item x="18"/>
        <item x="36"/>
        <item x="20"/>
        <item x="30"/>
        <item x="49"/>
        <item x="40"/>
        <item x="31"/>
        <item x="1"/>
        <item x="17"/>
        <item x="25"/>
        <item x="7"/>
        <item x="35"/>
        <item x="26"/>
        <item x="16"/>
        <item x="58"/>
        <item x="19"/>
        <item x="9"/>
        <item x="13"/>
        <item x="3"/>
        <item x="54"/>
        <item x="5"/>
        <item x="4"/>
        <item x="34"/>
        <item x="10"/>
        <item x="55"/>
        <item x="50"/>
        <item x="29"/>
        <item x="15"/>
        <item x="8"/>
        <item x="0"/>
        <item x="38"/>
      </items>
    </pivotField>
    <pivotField compact="0" outline="0" showAll="0" defaultSubtotal="0"/>
    <pivotField axis="axisRow" compact="0" outline="0" showAll="0" sortType="ascending" defaultSubtotal="0">
      <items count="213">
        <item h="1" x="0"/>
        <item h="1" m="1" x="162"/>
        <item m="1" x="170"/>
        <item m="1" x="210"/>
        <item m="1" x="116"/>
        <item m="1" x="199"/>
        <item m="1" x="112"/>
        <item m="1" x="160"/>
        <item m="1" x="117"/>
        <item m="1" x="155"/>
        <item m="1" x="135"/>
        <item m="1" x="94"/>
        <item m="1" x="106"/>
        <item m="1" x="138"/>
        <item m="1" x="35"/>
        <item m="1" x="161"/>
        <item m="1" x="102"/>
        <item m="1" x="7"/>
        <item m="1" x="39"/>
        <item m="1" x="58"/>
        <item m="1" x="78"/>
        <item m="1" x="19"/>
        <item m="1" x="104"/>
        <item m="1" x="141"/>
        <item m="1" x="123"/>
        <item m="1" x="47"/>
        <item m="1" x="172"/>
        <item m="1" x="110"/>
        <item m="1" x="86"/>
        <item m="1" x="3"/>
        <item m="1" x="181"/>
        <item m="1" x="195"/>
        <item m="1" x="57"/>
        <item m="1" x="43"/>
        <item m="1" x="6"/>
        <item m="1" x="196"/>
        <item m="1" x="140"/>
        <item m="1" x="54"/>
        <item m="1" x="211"/>
        <item m="1" x="73"/>
        <item m="1" x="24"/>
        <item m="1" x="79"/>
        <item m="1" x="103"/>
        <item m="1" x="177"/>
        <item m="1" x="207"/>
        <item m="1" x="203"/>
        <item m="1" x="62"/>
        <item m="1" x="193"/>
        <item m="1" x="202"/>
        <item m="1" x="164"/>
        <item m="1" x="98"/>
        <item m="1" x="175"/>
        <item m="1" x="82"/>
        <item m="1" x="8"/>
        <item m="1" x="64"/>
        <item m="1" x="13"/>
        <item m="1" x="173"/>
        <item m="1" x="48"/>
        <item m="1" x="159"/>
        <item m="1" x="111"/>
        <item m="1" x="208"/>
        <item m="1" x="132"/>
        <item m="1" x="157"/>
        <item m="1" x="37"/>
        <item m="1" x="188"/>
        <item m="1" x="59"/>
        <item m="1" x="65"/>
        <item m="1" x="118"/>
        <item m="1" x="131"/>
        <item m="1" x="125"/>
        <item m="1" x="63"/>
        <item m="1" x="36"/>
        <item m="1" x="205"/>
        <item m="1" x="38"/>
        <item m="1" x="156"/>
        <item m="1" x="99"/>
        <item m="1" x="49"/>
        <item m="1" x="23"/>
        <item m="1" x="144"/>
        <item m="1" x="185"/>
        <item m="1" x="167"/>
        <item m="1" x="45"/>
        <item m="1" x="84"/>
        <item m="1" x="130"/>
        <item m="1" x="12"/>
        <item m="1" x="70"/>
        <item m="1" x="119"/>
        <item m="1" x="42"/>
        <item m="1" x="153"/>
        <item m="1" x="187"/>
        <item m="1" x="139"/>
        <item m="1" x="10"/>
        <item m="1" x="171"/>
        <item m="1" x="5"/>
        <item m="1" x="121"/>
        <item m="1" x="124"/>
        <item m="1" x="176"/>
        <item m="1" x="191"/>
        <item m="1" x="66"/>
        <item m="1" x="120"/>
        <item m="1" x="113"/>
        <item m="1" x="146"/>
        <item m="1" x="127"/>
        <item m="1" x="204"/>
        <item m="1" x="165"/>
        <item m="1" x="126"/>
        <item m="1" x="25"/>
        <item m="1" x="32"/>
        <item m="1" x="189"/>
        <item m="1" x="96"/>
        <item m="1" x="75"/>
        <item m="1" x="77"/>
        <item m="1" x="180"/>
        <item m="1" x="192"/>
        <item m="1" x="212"/>
        <item m="1" x="67"/>
        <item m="1" x="81"/>
        <item m="1" x="174"/>
        <item m="1" x="101"/>
        <item m="1" x="142"/>
        <item m="1" x="133"/>
        <item m="1" x="115"/>
        <item m="1" x="41"/>
        <item m="1" x="198"/>
        <item m="1" x="182"/>
        <item m="1" x="92"/>
        <item m="1" x="183"/>
        <item m="1" x="52"/>
        <item m="1" x="143"/>
        <item m="1" x="87"/>
        <item m="1" x="108"/>
        <item m="1" x="68"/>
        <item m="1" x="89"/>
        <item m="1" x="28"/>
        <item m="1" x="26"/>
        <item m="1" x="168"/>
        <item m="1" x="194"/>
        <item m="1" x="200"/>
        <item m="1" x="197"/>
        <item m="1" x="90"/>
        <item m="1" x="61"/>
        <item m="1" x="17"/>
        <item m="1" x="72"/>
        <item m="1" x="71"/>
        <item m="1" x="2"/>
        <item m="1" x="91"/>
        <item m="1" x="76"/>
        <item m="1" x="100"/>
        <item m="1" x="186"/>
        <item m="1" x="74"/>
        <item m="1" x="97"/>
        <item m="1" x="109"/>
        <item m="1" x="33"/>
        <item m="1" x="29"/>
        <item m="1" x="20"/>
        <item m="1" x="14"/>
        <item m="1" x="93"/>
        <item m="1" x="46"/>
        <item m="1" x="190"/>
        <item m="1" x="60"/>
        <item m="1" x="150"/>
        <item m="1" x="107"/>
        <item m="1" x="44"/>
        <item m="1" x="154"/>
        <item m="1" x="69"/>
        <item m="1" x="148"/>
        <item m="1" x="179"/>
        <item m="1" x="27"/>
        <item m="1" x="149"/>
        <item m="1" x="201"/>
        <item m="1" x="209"/>
        <item m="1" x="55"/>
        <item m="1" x="80"/>
        <item m="1" x="184"/>
        <item m="1" x="105"/>
        <item m="1" x="50"/>
        <item m="1" x="147"/>
        <item m="1" x="85"/>
        <item m="1" x="18"/>
        <item m="1" x="145"/>
        <item m="1" x="166"/>
        <item m="1" x="9"/>
        <item m="1" x="129"/>
        <item m="1" x="95"/>
        <item m="1" x="22"/>
        <item m="1" x="21"/>
        <item m="1" x="56"/>
        <item m="1" x="114"/>
        <item m="1" x="88"/>
        <item m="1" x="30"/>
        <item m="1" x="206"/>
        <item m="1" x="163"/>
        <item m="1" x="169"/>
        <item m="1" x="53"/>
        <item m="1" x="83"/>
        <item m="1" x="134"/>
        <item m="1" x="40"/>
        <item m="1" x="15"/>
        <item m="1" x="16"/>
        <item x="1"/>
        <item m="1" x="137"/>
        <item m="1" x="136"/>
        <item m="1" x="51"/>
        <item m="1" x="122"/>
        <item m="1" x="158"/>
        <item m="1" x="151"/>
        <item m="1" x="31"/>
        <item m="1" x="34"/>
        <item m="1" x="128"/>
        <item m="1" x="152"/>
        <item m="1" x="11"/>
        <item m="1" x="178"/>
        <item m="1" x="4"/>
      </items>
    </pivotField>
    <pivotField axis="axisCol" compact="0" outline="0" multipleItemSelectionAllowed="1" showAll="0" defaultSubtotal="0">
      <items count="22">
        <item m="1" x="13"/>
        <item x="0"/>
        <item x="1"/>
        <item x="2"/>
        <item m="1" x="20"/>
        <item m="1" x="19"/>
        <item m="1" x="10"/>
        <item m="1" x="8"/>
        <item m="1" x="17"/>
        <item m="1" x="7"/>
        <item m="1" x="16"/>
        <item m="1" x="9"/>
        <item m="1" x="14"/>
        <item m="1" x="11"/>
        <item m="1" x="21"/>
        <item m="1" x="12"/>
        <item m="1" x="18"/>
        <item m="1" x="6"/>
        <item m="1" x="15"/>
        <item m="1" x="5"/>
        <item m="1" x="4"/>
        <item x="3"/>
      </items>
    </pivotField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4"/>
  </rowFields>
  <rowItems count="2">
    <i>
      <x v="199"/>
    </i>
    <i t="grand">
      <x/>
    </i>
  </rowItems>
  <colFields count="1">
    <field x="5"/>
  </colFields>
  <colItems count="5">
    <i>
      <x v="1"/>
    </i>
    <i>
      <x v="2"/>
    </i>
    <i>
      <x v="3"/>
    </i>
    <i>
      <x v="21"/>
    </i>
    <i t="grand">
      <x/>
    </i>
  </colItems>
  <pageFields count="1">
    <pageField fld="2" item="211" hier="-1"/>
  </pageFields>
  <dataFields count="1">
    <dataField name="Sum of CalcDays" fld="6" baseField="3" baseItem="31" numFmtId="3"/>
  </dataFields>
  <formats count="4">
    <format dxfId="13">
      <pivotArea dataOnly="0" labelOnly="1" fieldPosition="0">
        <references count="1">
          <reference field="5" count="0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1">
          <reference field="5" count="0"/>
        </references>
      </pivotArea>
    </format>
    <format dxfId="1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77301C-E24B-42AE-9D16-D2839B92F49B}" name="Table1" displayName="Table1" ref="A2:A14" totalsRowShown="0" headerRowDxfId="0">
  <autoFilter ref="A2:A14" xr:uid="{7577301C-E24B-42AE-9D16-D2839B92F49B}"/>
  <tableColumns count="1">
    <tableColumn id="1" xr3:uid="{6C513B1B-6B97-4E20-ABCA-6E45130AE824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topLeftCell="A20" zoomScaleNormal="100" workbookViewId="0">
      <selection activeCell="B50" sqref="B50:B61"/>
    </sheetView>
  </sheetViews>
  <sheetFormatPr defaultRowHeight="12.75" x14ac:dyDescent="0.2"/>
  <cols>
    <col min="1" max="1" width="3" bestFit="1" customWidth="1"/>
    <col min="2" max="2" width="82.42578125" customWidth="1"/>
  </cols>
  <sheetData>
    <row r="1" spans="1:2" x14ac:dyDescent="0.2">
      <c r="A1" s="9" t="s">
        <v>16</v>
      </c>
      <c r="B1" s="7"/>
    </row>
    <row r="2" spans="1:2" x14ac:dyDescent="0.2">
      <c r="A2" s="9"/>
      <c r="B2" s="7"/>
    </row>
    <row r="3" spans="1:2" x14ac:dyDescent="0.2">
      <c r="A3" s="9"/>
      <c r="B3" s="7"/>
    </row>
    <row r="4" spans="1:2" x14ac:dyDescent="0.2">
      <c r="A4" s="8">
        <v>1</v>
      </c>
      <c r="B4" s="7" t="s">
        <v>15</v>
      </c>
    </row>
    <row r="5" spans="1:2" ht="25.5" x14ac:dyDescent="0.2">
      <c r="A5" s="8">
        <v>2</v>
      </c>
      <c r="B5" s="7" t="s">
        <v>27</v>
      </c>
    </row>
    <row r="6" spans="1:2" x14ac:dyDescent="0.2">
      <c r="A6" s="8">
        <v>3</v>
      </c>
      <c r="B6" s="7" t="s">
        <v>17</v>
      </c>
    </row>
    <row r="7" spans="1:2" x14ac:dyDescent="0.2">
      <c r="A7" s="8">
        <v>4</v>
      </c>
      <c r="B7" s="7" t="s">
        <v>18</v>
      </c>
    </row>
    <row r="8" spans="1:2" x14ac:dyDescent="0.2">
      <c r="A8" s="8">
        <v>5</v>
      </c>
      <c r="B8" s="7" t="s">
        <v>19</v>
      </c>
    </row>
    <row r="9" spans="1:2" ht="25.5" x14ac:dyDescent="0.2">
      <c r="A9" s="8">
        <v>6</v>
      </c>
      <c r="B9" s="7" t="s">
        <v>14</v>
      </c>
    </row>
    <row r="10" spans="1:2" ht="25.5" x14ac:dyDescent="0.2">
      <c r="A10" s="8">
        <v>7</v>
      </c>
      <c r="B10" s="7" t="s">
        <v>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13"/>
  <sheetViews>
    <sheetView showGridLines="0" tabSelected="1" zoomScaleNormal="100" workbookViewId="0">
      <pane ySplit="11" topLeftCell="A12" activePane="bottomLeft" state="frozen"/>
      <selection pane="bottomLeft" activeCell="G13" sqref="A1:G13"/>
    </sheetView>
  </sheetViews>
  <sheetFormatPr defaultRowHeight="12.75" x14ac:dyDescent="0.2"/>
  <cols>
    <col min="1" max="1" width="1.140625" customWidth="1"/>
    <col min="2" max="2" width="31.42578125" bestFit="1" customWidth="1"/>
    <col min="3" max="3" width="18.5703125" bestFit="1" customWidth="1"/>
    <col min="4" max="6" width="13.85546875" bestFit="1" customWidth="1"/>
    <col min="7" max="7" width="14.42578125" bestFit="1" customWidth="1"/>
  </cols>
  <sheetData>
    <row r="1" spans="2:7" s="26" customFormat="1" ht="22.5" customHeight="1" x14ac:dyDescent="0.2">
      <c r="B1" s="27"/>
      <c r="C1" s="27" t="s">
        <v>4</v>
      </c>
      <c r="D1" s="27" t="s">
        <v>2</v>
      </c>
      <c r="E1" s="27" t="s">
        <v>3</v>
      </c>
      <c r="F1" s="27" t="s">
        <v>5</v>
      </c>
      <c r="G1" s="27" t="s">
        <v>0</v>
      </c>
    </row>
    <row r="2" spans="2:7" x14ac:dyDescent="0.2">
      <c r="B2" s="28" t="s">
        <v>22</v>
      </c>
      <c r="C2" s="4">
        <v>983339.90491026721</v>
      </c>
      <c r="D2" s="4">
        <v>2749042.4657846424</v>
      </c>
      <c r="E2" s="4">
        <v>2272065.0623689801</v>
      </c>
      <c r="F2" s="4">
        <v>4605421.3101776158</v>
      </c>
      <c r="G2" s="4">
        <v>10609868.743241506</v>
      </c>
    </row>
    <row r="3" spans="2:7" x14ac:dyDescent="0.2">
      <c r="B3" s="24"/>
      <c r="C3" s="23"/>
      <c r="D3" s="23"/>
      <c r="E3" s="23"/>
      <c r="F3" s="23"/>
      <c r="G3" s="23"/>
    </row>
    <row r="4" spans="2:7" x14ac:dyDescent="0.2">
      <c r="B4" t="s">
        <v>23</v>
      </c>
      <c r="C4" s="4">
        <f>SUM(C2:C3)</f>
        <v>983339.90491026721</v>
      </c>
      <c r="D4" s="4">
        <f>SUM(D2:D3)</f>
        <v>2749042.4657846424</v>
      </c>
      <c r="E4" s="4">
        <f t="shared" ref="E4:G4" si="0">SUM(E2:E3)</f>
        <v>2272065.0623689801</v>
      </c>
      <c r="F4" s="4">
        <f>SUM(F2:F3)</f>
        <v>4605421.3101776158</v>
      </c>
      <c r="G4" s="4">
        <f t="shared" si="0"/>
        <v>10609868.743241506</v>
      </c>
    </row>
    <row r="5" spans="2:7" x14ac:dyDescent="0.2">
      <c r="C5" s="3"/>
      <c r="D5" s="3"/>
      <c r="E5" s="3"/>
      <c r="F5" s="3"/>
      <c r="G5" s="4"/>
    </row>
    <row r="6" spans="2:7" x14ac:dyDescent="0.2">
      <c r="B6" s="6" t="s">
        <v>6</v>
      </c>
      <c r="C6" s="4">
        <f>IFERROR(C4/VLOOKUP("Grand Total",$B$12:$G$14,MATCH(C1,$B$11:$G$11,0),0),0)</f>
        <v>6069.9994130263412</v>
      </c>
      <c r="D6" s="4">
        <f t="shared" ref="D6:G6" si="1">IFERROR(D4/VLOOKUP("Grand Total",$B$12:$G$14,MATCH(D1,$B$11:$G$11,0),0),0)</f>
        <v>3882.8283415037322</v>
      </c>
      <c r="E6" s="4">
        <f t="shared" si="1"/>
        <v>9052.0520413106788</v>
      </c>
      <c r="F6" s="4">
        <f t="shared" si="1"/>
        <v>42642.789909052</v>
      </c>
      <c r="G6" s="4">
        <f t="shared" si="1"/>
        <v>8632.9281881541956</v>
      </c>
    </row>
    <row r="7" spans="2:7" x14ac:dyDescent="0.2">
      <c r="D7" s="5"/>
    </row>
    <row r="8" spans="2:7" x14ac:dyDescent="0.2">
      <c r="B8" s="1" t="s">
        <v>26</v>
      </c>
      <c r="C8" t="s">
        <v>30</v>
      </c>
    </row>
    <row r="10" spans="2:7" x14ac:dyDescent="0.2">
      <c r="B10" s="1" t="s">
        <v>1</v>
      </c>
      <c r="C10" s="1" t="s">
        <v>24</v>
      </c>
    </row>
    <row r="11" spans="2:7" x14ac:dyDescent="0.2">
      <c r="B11" s="1" t="s">
        <v>25</v>
      </c>
      <c r="C11" s="6" t="s">
        <v>4</v>
      </c>
      <c r="D11" s="6" t="s">
        <v>2</v>
      </c>
      <c r="E11" s="6" t="s">
        <v>3</v>
      </c>
      <c r="F11" s="6" t="s">
        <v>5</v>
      </c>
      <c r="G11" s="6" t="s">
        <v>0</v>
      </c>
    </row>
    <row r="12" spans="2:7" x14ac:dyDescent="0.2">
      <c r="B12" t="s">
        <v>21</v>
      </c>
      <c r="C12" s="2">
        <v>162</v>
      </c>
      <c r="D12" s="2">
        <v>708</v>
      </c>
      <c r="E12" s="2">
        <v>251</v>
      </c>
      <c r="F12" s="2">
        <v>108</v>
      </c>
      <c r="G12" s="2">
        <v>1229</v>
      </c>
    </row>
    <row r="13" spans="2:7" x14ac:dyDescent="0.2">
      <c r="B13" t="s">
        <v>0</v>
      </c>
      <c r="C13" s="2">
        <v>162</v>
      </c>
      <c r="D13" s="2">
        <v>708</v>
      </c>
      <c r="E13" s="2">
        <v>251</v>
      </c>
      <c r="F13" s="2">
        <v>108</v>
      </c>
      <c r="G13" s="2">
        <v>1229</v>
      </c>
    </row>
  </sheetData>
  <conditionalFormatting sqref="D7">
    <cfRule type="cellIs" dxfId="14" priority="2" operator="notEqual">
      <formula>0</formula>
    </cfRule>
  </conditionalFormatting>
  <printOptions horizontalCentered="1"/>
  <pageMargins left="0.25" right="0.25" top="0.75" bottom="0.75" header="0.3" footer="0.3"/>
  <pageSetup scale="96" fitToHeight="0" orientation="portrait" r:id="rId2"/>
  <headerFooter>
    <oddHeader>&amp;CState IP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29.42578125" style="11" bestFit="1" customWidth="1"/>
    <col min="2" max="2" width="13.5703125" style="11" customWidth="1"/>
    <col min="3" max="6" width="14.42578125" style="11" customWidth="1"/>
    <col min="7" max="7" width="13.5703125" style="11" customWidth="1"/>
    <col min="8" max="11" width="14.42578125" style="11" customWidth="1"/>
    <col min="12" max="12" width="13.5703125" style="11" customWidth="1"/>
    <col min="13" max="16" width="14.42578125" style="11" customWidth="1"/>
    <col min="17" max="17" width="13.5703125" style="11" customWidth="1"/>
    <col min="18" max="21" width="14.42578125" style="11" customWidth="1"/>
    <col min="22" max="16384" width="9.140625" style="11"/>
  </cols>
  <sheetData>
    <row r="1" spans="1:21" x14ac:dyDescent="0.2">
      <c r="A1" s="10" t="s">
        <v>7</v>
      </c>
      <c r="B1" s="10"/>
    </row>
    <row r="2" spans="1:21" x14ac:dyDescent="0.2">
      <c r="A2" s="11" t="s">
        <v>30</v>
      </c>
      <c r="B2" s="29" t="s">
        <v>4</v>
      </c>
      <c r="C2" s="29"/>
      <c r="D2" s="29"/>
      <c r="E2" s="29"/>
      <c r="F2" s="29"/>
      <c r="G2" s="30" t="s">
        <v>2</v>
      </c>
      <c r="H2" s="31"/>
      <c r="I2" s="31"/>
      <c r="J2" s="31"/>
      <c r="K2" s="32"/>
      <c r="L2" s="30" t="s">
        <v>3</v>
      </c>
      <c r="M2" s="31"/>
      <c r="N2" s="31"/>
      <c r="O2" s="31"/>
      <c r="P2" s="32"/>
      <c r="Q2" s="30" t="s">
        <v>5</v>
      </c>
      <c r="R2" s="31"/>
      <c r="S2" s="31"/>
      <c r="T2" s="31"/>
      <c r="U2" s="32"/>
    </row>
    <row r="3" spans="1:21" ht="25.5" x14ac:dyDescent="0.2">
      <c r="A3" s="12" t="s">
        <v>12</v>
      </c>
      <c r="B3" s="13" t="s">
        <v>13</v>
      </c>
      <c r="C3" s="13" t="s">
        <v>8</v>
      </c>
      <c r="D3" s="13" t="s">
        <v>10</v>
      </c>
      <c r="E3" s="13" t="s">
        <v>9</v>
      </c>
      <c r="F3" s="13" t="s">
        <v>11</v>
      </c>
      <c r="G3" s="13" t="s">
        <v>13</v>
      </c>
      <c r="H3" s="13" t="s">
        <v>8</v>
      </c>
      <c r="I3" s="13" t="s">
        <v>10</v>
      </c>
      <c r="J3" s="13" t="s">
        <v>9</v>
      </c>
      <c r="K3" s="13" t="s">
        <v>11</v>
      </c>
      <c r="L3" s="13" t="s">
        <v>13</v>
      </c>
      <c r="M3" s="13" t="s">
        <v>8</v>
      </c>
      <c r="N3" s="13" t="s">
        <v>10</v>
      </c>
      <c r="O3" s="13" t="s">
        <v>9</v>
      </c>
      <c r="P3" s="13" t="s">
        <v>11</v>
      </c>
      <c r="Q3" s="13" t="s">
        <v>13</v>
      </c>
      <c r="R3" s="13" t="s">
        <v>8</v>
      </c>
      <c r="S3" s="13" t="s">
        <v>10</v>
      </c>
      <c r="T3" s="13" t="s">
        <v>9</v>
      </c>
      <c r="U3" s="13" t="s">
        <v>11</v>
      </c>
    </row>
    <row r="4" spans="1:21" x14ac:dyDescent="0.2">
      <c r="A4" s="14" t="s">
        <v>21</v>
      </c>
      <c r="B4" s="17">
        <v>447729.34</v>
      </c>
      <c r="C4" s="18">
        <v>983339.9</v>
      </c>
      <c r="D4" s="19">
        <v>0</v>
      </c>
      <c r="E4" s="20"/>
      <c r="F4" s="21"/>
      <c r="G4" s="17">
        <v>2058020.41</v>
      </c>
      <c r="H4" s="18">
        <v>2749042.47</v>
      </c>
      <c r="I4" s="19">
        <v>0</v>
      </c>
      <c r="J4" s="20"/>
      <c r="K4" s="21"/>
      <c r="L4" s="17">
        <v>554567.42000000004</v>
      </c>
      <c r="M4" s="18">
        <v>2272065.06</v>
      </c>
      <c r="N4" s="19">
        <v>0</v>
      </c>
      <c r="O4" s="20"/>
      <c r="P4" s="21"/>
      <c r="Q4" s="17">
        <v>363043.44</v>
      </c>
      <c r="R4" s="18">
        <v>4605421.3099999996</v>
      </c>
      <c r="S4" s="19">
        <v>0</v>
      </c>
      <c r="T4" s="20"/>
      <c r="U4" s="21"/>
    </row>
    <row r="5" spans="1:21" x14ac:dyDescent="0.2">
      <c r="B5" s="15">
        <v>0</v>
      </c>
      <c r="C5" s="15">
        <v>0</v>
      </c>
      <c r="G5" s="15">
        <v>0</v>
      </c>
      <c r="H5" s="15">
        <v>0</v>
      </c>
      <c r="L5" s="15">
        <v>0</v>
      </c>
      <c r="M5" s="15">
        <v>0</v>
      </c>
      <c r="Q5" s="15">
        <v>0</v>
      </c>
      <c r="R5" s="15">
        <v>0</v>
      </c>
    </row>
    <row r="6" spans="1:21" x14ac:dyDescent="0.2">
      <c r="C6" s="16"/>
      <c r="L6" s="16"/>
    </row>
    <row r="7" spans="1:21" x14ac:dyDescent="0.2">
      <c r="C7" s="16"/>
    </row>
  </sheetData>
  <sortState xmlns:xlrd2="http://schemas.microsoft.com/office/spreadsheetml/2017/richdata2"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9" priority="43" operator="notEqual">
      <formula>C4</formula>
    </cfRule>
  </conditionalFormatting>
  <conditionalFormatting sqref="B5">
    <cfRule type="cellIs" dxfId="8" priority="28" operator="notEqual">
      <formula>0</formula>
    </cfRule>
  </conditionalFormatting>
  <conditionalFormatting sqref="L5">
    <cfRule type="cellIs" dxfId="7" priority="21" operator="notEqual">
      <formula>0</formula>
    </cfRule>
  </conditionalFormatting>
  <conditionalFormatting sqref="C5">
    <cfRule type="cellIs" dxfId="6" priority="24" operator="notEqual">
      <formula>0</formula>
    </cfRule>
  </conditionalFormatting>
  <conditionalFormatting sqref="Q5">
    <cfRule type="cellIs" dxfId="5" priority="19" operator="notEqual">
      <formula>0</formula>
    </cfRule>
  </conditionalFormatting>
  <conditionalFormatting sqref="G5">
    <cfRule type="cellIs" dxfId="4" priority="8" operator="notEqual">
      <formula>0</formula>
    </cfRule>
  </conditionalFormatting>
  <conditionalFormatting sqref="H5">
    <cfRule type="cellIs" dxfId="3" priority="4" operator="notEqual">
      <formula>0</formula>
    </cfRule>
  </conditionalFormatting>
  <conditionalFormatting sqref="M5">
    <cfRule type="cellIs" dxfId="2" priority="3" operator="notEqual">
      <formula>0</formula>
    </cfRule>
  </conditionalFormatting>
  <conditionalFormatting sqref="R5">
    <cfRule type="cellIs" dxfId="1" priority="1" operator="notEqual">
      <formula>0</formula>
    </cfRule>
  </conditionalFormatting>
  <pageMargins left="0.25" right="0.25" top="0.75" bottom="0.75" header="0.3" footer="0.3"/>
  <pageSetup scale="43" fitToHeight="0" orientation="landscape" r:id="rId1"/>
  <headerFooter>
    <oddHeader>&amp;CACO Directed Payments to Hospitals - State IP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60FDE-0330-4679-A1AE-FDF79F7FB253}">
  <dimension ref="A2:A14"/>
  <sheetViews>
    <sheetView workbookViewId="0">
      <selection activeCell="D3" sqref="D3"/>
    </sheetView>
  </sheetViews>
  <sheetFormatPr defaultRowHeight="12.75" x14ac:dyDescent="0.2"/>
  <cols>
    <col min="1" max="1" width="10.5703125" customWidth="1"/>
  </cols>
  <sheetData>
    <row r="2" spans="1:1" x14ac:dyDescent="0.2">
      <c r="A2" s="25" t="s">
        <v>29</v>
      </c>
    </row>
    <row r="3" spans="1:1" x14ac:dyDescent="0.2">
      <c r="A3" s="22" t="s">
        <v>28</v>
      </c>
    </row>
    <row r="4" spans="1:1" x14ac:dyDescent="0.2">
      <c r="A4" s="22" t="str">
        <f>LEFT(A3,4)&amp;"-02"</f>
        <v>2022-02</v>
      </c>
    </row>
    <row r="5" spans="1:1" x14ac:dyDescent="0.2">
      <c r="A5" s="22" t="str">
        <f>LEFT(A4,4)&amp;"-03"</f>
        <v>2022-03</v>
      </c>
    </row>
    <row r="6" spans="1:1" x14ac:dyDescent="0.2">
      <c r="A6" s="22" t="str">
        <f>LEFT(A5,4)&amp;"-04"</f>
        <v>2022-04</v>
      </c>
    </row>
    <row r="7" spans="1:1" x14ac:dyDescent="0.2">
      <c r="A7" s="22" t="str">
        <f>LEFT(A6,4)&amp;"-05"</f>
        <v>2022-05</v>
      </c>
    </row>
    <row r="8" spans="1:1" x14ac:dyDescent="0.2">
      <c r="A8" s="22" t="str">
        <f>LEFT(A7,4)&amp;"-06"</f>
        <v>2022-06</v>
      </c>
    </row>
    <row r="9" spans="1:1" x14ac:dyDescent="0.2">
      <c r="A9" s="22" t="str">
        <f>LEFT(A8,4)&amp;"-07"</f>
        <v>2022-07</v>
      </c>
    </row>
    <row r="10" spans="1:1" x14ac:dyDescent="0.2">
      <c r="A10" s="22" t="str">
        <f>LEFT(A9,4)&amp;"-08"</f>
        <v>2022-08</v>
      </c>
    </row>
    <row r="11" spans="1:1" x14ac:dyDescent="0.2">
      <c r="A11" s="22" t="str">
        <f>LEFT(A10,4)&amp;"-09"</f>
        <v>2022-09</v>
      </c>
    </row>
    <row r="12" spans="1:1" x14ac:dyDescent="0.2">
      <c r="A12" s="22" t="str">
        <f>LEFT(A11,4)&amp;"-10"</f>
        <v>2022-10</v>
      </c>
    </row>
    <row r="13" spans="1:1" x14ac:dyDescent="0.2">
      <c r="A13" s="22" t="str">
        <f>LEFT(A12,4)&amp;"-11"</f>
        <v>2022-11</v>
      </c>
    </row>
    <row r="14" spans="1:1" x14ac:dyDescent="0.2">
      <c r="A14" s="22" t="str">
        <f>LEFT(A13,4)&amp;"-12"</f>
        <v>2022-12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8DEF22-3FD4-49ED-BEC0-1AC054A4A129}"/>
</file>

<file path=customXml/itemProps2.xml><?xml version="1.0" encoding="utf-8"?>
<ds:datastoreItem xmlns:ds="http://schemas.openxmlformats.org/officeDocument/2006/customXml" ds:itemID="{545515C3-4629-411F-A4A1-F63A3AEE3F24}"/>
</file>

<file path=customXml/itemProps3.xml><?xml version="1.0" encoding="utf-8"?>
<ds:datastoreItem xmlns:ds="http://schemas.openxmlformats.org/officeDocument/2006/customXml" ds:itemID="{3355FCBB-8B7A-4A32-BD75-BF7DA2DCE4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Hospital Days</vt:lpstr>
      <vt:lpstr>ACO Pmt Recon</vt:lpstr>
      <vt:lpstr>Reference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2022-11-14T22:41:18Z</cp:lastPrinted>
  <dcterms:created xsi:type="dcterms:W3CDTF">2017-03-22T18:47:52Z</dcterms:created>
  <dcterms:modified xsi:type="dcterms:W3CDTF">2022-11-14T22:41:46Z</dcterms:modified>
</cp:coreProperties>
</file>