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E04C09A4-C9DF-432A-AF9C-B09F51A6B0BE}" xr6:coauthVersionLast="36" xr6:coauthVersionMax="36" xr10:uidLastSave="{00000000-0000-0000-0000-000000000000}"/>
  <bookViews>
    <workbookView xWindow="0" yWindow="0" windowWidth="19200" windowHeight="6930" tabRatio="758" activeTab="2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F4" i="2"/>
  <c r="F6" i="2" s="1"/>
  <c r="G4" i="2"/>
  <c r="G6" i="2" s="1"/>
  <c r="C4" i="2"/>
  <c r="C6" i="2" l="1"/>
  <c r="E6" i="2"/>
  <c r="D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<sst xmlns="http://schemas.openxmlformats.org/spreadsheetml/2006/main" count="54" uniqueCount="28">
  <si>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</si>
  <si>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</si>
  <si>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</si>
  <si>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</si>
  <si>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</si>
  <si>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</si>
  <si>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</si>
  <si>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</si>
  <si>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</si>
  <si>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</si>
  <si>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</si>
  <si>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</si>
  <si>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</si>
  <si>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</si>
  <si>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</si>
  <si>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</si>
  <si>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</si>
  <si>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</si>
  <si>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</si>
  <si>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</si>
  <si>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</si>
  <si>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</si>
  <si>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</si>
  <si>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</si>
  <si>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</si>
  <si>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PROVNAME</t>
  </si>
  <si>
    <t>Pay each hospital the amount shown on the ACO Pmt Recon tab for the columns (C, H, M, or R)</t>
  </si>
  <si>
    <t>2020-03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</si>
</sst>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;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applyProtection="1">
      <protection locked="0" hidden="1"/>
    </xf>
    <xf numFmtId="164" fontId="0" fillId="0" borderId="0" xfId="2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6" t="s">
        <v>15</v>
      </c>
      <c r="B1" s="4"/>
    </row>
    <row r="2" spans="1:2" ht="13" x14ac:dyDescent="0.25">
      <c r="A2" s="6"/>
      <c r="B2" s="4"/>
    </row>
    <row r="3" spans="1:2" ht="13" x14ac:dyDescent="0.25">
      <c r="A3" s="6"/>
      <c r="B3" s="4"/>
    </row>
    <row r="4" spans="1:2" x14ac:dyDescent="0.25">
      <c r="A4" s="5">
        <v>1</v>
      </c>
      <c r="B4" s="4" t="s">
        <v>14</v>
      </c>
    </row>
    <row r="5" spans="1:2" x14ac:dyDescent="0.25">
      <c r="A5" s="5">
        <v>2</v>
      </c>
      <c r="B5" s="4" t="s">
        <v>26</v>
      </c>
    </row>
    <row r="6" spans="1:2" x14ac:dyDescent="0.25">
      <c r="A6" s="5">
        <v>3</v>
      </c>
      <c r="B6" s="4" t="s">
        <v>16</v>
      </c>
    </row>
    <row r="7" spans="1:2" x14ac:dyDescent="0.25">
      <c r="A7" s="5">
        <v>4</v>
      </c>
      <c r="B7" s="4" t="s">
        <v>17</v>
      </c>
    </row>
    <row r="8" spans="1:2" x14ac:dyDescent="0.25">
      <c r="A8" s="5">
        <v>5</v>
      </c>
      <c r="B8" s="4" t="s">
        <v>18</v>
      </c>
    </row>
    <row r="9" spans="1:2" ht="25" x14ac:dyDescent="0.25">
      <c r="A9" s="5">
        <v>6</v>
      </c>
      <c r="B9" s="4" t="s">
        <v>13</v>
      </c>
    </row>
    <row r="10" spans="1:2" ht="25" x14ac:dyDescent="0.25">
      <c r="A10" s="5">
        <v>7</v>
      </c>
      <c r="B10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33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defaultRowHeight="12.5" x14ac:dyDescent="0.25"/>
  <cols>
    <col min="1" max="1" width="39.54296875" bestFit="1" customWidth="1"/>
    <col min="2" max="2" width="20" bestFit="1" customWidth="1"/>
    <col min="3" max="3" width="18.81640625" bestFit="1" customWidth="1"/>
    <col min="4" max="4" width="14.08984375" bestFit="1" customWidth="1"/>
    <col min="5" max="5" width="14" bestFit="1" customWidth="1"/>
    <col min="6" max="7" width="14.08984375" bestFit="1" customWidth="1"/>
  </cols>
  <sheetData>
    <row r="1" spans="2:7" ht="13.25" x14ac:dyDescent="0.25">
      <c r="B1" t="s">
        <v>22</v>
      </c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ht="13.25" x14ac:dyDescent="0.25">
      <c r="B2" t="s">
        <v>21</v>
      </c>
      <c r="C2" s="22">
        <v>512338.58621430863</v>
      </c>
      <c r="D2" s="22">
        <v>1979954.1240066637</v>
      </c>
      <c r="E2" s="22">
        <v>0</v>
      </c>
      <c r="F2" s="22">
        <v>2733748.3988711173</v>
      </c>
      <c r="G2" s="22">
        <v>5226041.1090920893</v>
      </c>
    </row>
    <row r="3" spans="2:7" ht="13.25" x14ac:dyDescent="0.25">
      <c r="B3" t="s">
        <v>23</v>
      </c>
      <c r="C3" s="22">
        <v>183548.53268931413</v>
      </c>
      <c r="D3" s="22">
        <v>719821.40526448307</v>
      </c>
      <c r="E3" s="22">
        <v>0</v>
      </c>
      <c r="F3" s="22">
        <v>981509.85357101518</v>
      </c>
      <c r="G3" s="22">
        <v>1884879.7915248123</v>
      </c>
    </row>
    <row r="4" spans="2:7" ht="13" x14ac:dyDescent="0.3">
      <c r="B4" t="s">
        <v>24</v>
      </c>
      <c r="C4" s="2">
        <f>SUM(C2:C3)</f>
        <v>695887.11890362273</v>
      </c>
      <c r="D4" s="2">
        <f t="shared" ref="D4:G4" si="0">SUM(D2:D3)</f>
        <v>2699775.5292711467</v>
      </c>
      <c r="E4" s="2">
        <f t="shared" si="0"/>
        <v>0</v>
      </c>
      <c r="F4" s="2">
        <f t="shared" si="0"/>
        <v>3715258.2524421327</v>
      </c>
      <c r="G4" s="2">
        <f t="shared" si="0"/>
        <v>7110920.9006169019</v>
      </c>
    </row>
    <row r="5" spans="2:7" ht="13" x14ac:dyDescent="0.3">
      <c r="C5" s="19"/>
      <c r="D5" s="19"/>
      <c r="E5" s="19"/>
      <c r="F5" s="19"/>
      <c r="G5" s="20"/>
    </row>
    <row r="6" spans="2:7" ht="13" x14ac:dyDescent="0.3">
      <c r="B6" s="3" t="s">
        <v>5</v>
      </c>
      <c r="C6" s="2">
        <f>C4/VLOOKUP("Grand Total",$B$8:$G$9,MATCH(C1,$B$7:$G$7,0),0)</f>
        <v>13644.845468698484</v>
      </c>
      <c r="D6" s="2">
        <f t="shared" ref="D6:F6" si="1">D4/VLOOKUP("Grand Total",$B$8:$G$9,MATCH(D1,$B$7:$G$7,0),0)</f>
        <v>3135.6277924171272</v>
      </c>
      <c r="E6" s="2">
        <f t="shared" si="1"/>
        <v>0</v>
      </c>
      <c r="F6" s="2">
        <f t="shared" si="1"/>
        <v>34400.539374464191</v>
      </c>
      <c r="G6" s="2">
        <f>G4/VLOOKUP("Grand Total",$B$8:$G$9,MATCH(G1,$B$7:$G$7,0),0)</f>
        <v>6010.922147605158</v>
      </c>
    </row>
    <row r="7" spans="2:7" ht="13.25" x14ac:dyDescent="0.25">
      <c r="B7" t="s">
        <v>25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2:7" ht="13.25" x14ac:dyDescent="0.25">
      <c r="B8" t="s">
        <v>20</v>
      </c>
      <c r="C8">
        <v>51</v>
      </c>
      <c r="D8">
        <v>861</v>
      </c>
      <c r="E8">
        <v>163</v>
      </c>
      <c r="F8">
        <v>108</v>
      </c>
      <c r="G8">
        <v>1183</v>
      </c>
    </row>
    <row r="9" spans="2:7" ht="13.25" x14ac:dyDescent="0.25">
      <c r="B9" t="s">
        <v>0</v>
      </c>
      <c r="C9">
        <v>51</v>
      </c>
      <c r="D9">
        <v>861</v>
      </c>
      <c r="E9">
        <v>163</v>
      </c>
      <c r="F9">
        <v>108</v>
      </c>
      <c r="G9">
        <v>1183</v>
      </c>
    </row>
    <row r="33" spans="9:9" ht="13.25" x14ac:dyDescent="0.25">
      <c r="I33" s="1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7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08984375" defaultRowHeight="12.5" x14ac:dyDescent="0.25"/>
  <cols>
    <col min="1" max="1" width="29.453125" style="8" bestFit="1" customWidth="1"/>
    <col min="2" max="2" width="13.54296875" style="8" customWidth="1"/>
    <col min="3" max="6" width="14.36328125" style="8" customWidth="1"/>
    <col min="7" max="7" width="13.54296875" style="8" customWidth="1"/>
    <col min="8" max="11" width="14.36328125" style="8" customWidth="1"/>
    <col min="12" max="12" width="13.54296875" style="8" customWidth="1"/>
    <col min="13" max="16" width="14.36328125" style="8" customWidth="1"/>
    <col min="17" max="17" width="13.54296875" style="8" customWidth="1"/>
    <col min="18" max="21" width="14.36328125" style="8" customWidth="1"/>
    <col min="22" max="16384" width="9.08984375" style="8"/>
  </cols>
  <sheetData>
    <row r="1" spans="1:21" ht="13" x14ac:dyDescent="0.3">
      <c r="A1" s="7" t="s">
        <v>6</v>
      </c>
      <c r="B1" s="7"/>
    </row>
    <row r="2" spans="1:21" ht="13" x14ac:dyDescent="0.3">
      <c r="A2" s="8" t="s">
        <v>27</v>
      </c>
      <c r="B2" s="23" t="s">
        <v>3</v>
      </c>
      <c r="C2" s="23"/>
      <c r="D2" s="23"/>
      <c r="E2" s="23"/>
      <c r="F2" s="23"/>
      <c r="G2" s="24" t="s">
        <v>1</v>
      </c>
      <c r="H2" s="25"/>
      <c r="I2" s="25"/>
      <c r="J2" s="25"/>
      <c r="K2" s="26"/>
      <c r="L2" s="24" t="s">
        <v>2</v>
      </c>
      <c r="M2" s="25"/>
      <c r="N2" s="25"/>
      <c r="O2" s="25"/>
      <c r="P2" s="26"/>
      <c r="Q2" s="24" t="s">
        <v>4</v>
      </c>
      <c r="R2" s="25"/>
      <c r="S2" s="25"/>
      <c r="T2" s="25"/>
      <c r="U2" s="26"/>
    </row>
    <row r="3" spans="1:21" ht="26" x14ac:dyDescent="0.3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5">
      <c r="A4" s="11" t="s">
        <v>20</v>
      </c>
      <c r="B4" s="14">
        <v>123025.17</v>
      </c>
      <c r="C4" s="15">
        <v>695887.12</v>
      </c>
      <c r="D4" s="16">
        <v>0</v>
      </c>
      <c r="E4" s="17"/>
      <c r="F4" s="18"/>
      <c r="G4" s="14">
        <v>1742045.76</v>
      </c>
      <c r="H4" s="15">
        <v>2699775.53</v>
      </c>
      <c r="I4" s="16">
        <v>0</v>
      </c>
      <c r="J4" s="17"/>
      <c r="K4" s="18"/>
      <c r="L4" s="14">
        <v>419889.16</v>
      </c>
      <c r="M4" s="15">
        <v>0</v>
      </c>
      <c r="N4" s="16">
        <v>0</v>
      </c>
      <c r="O4" s="17"/>
      <c r="P4" s="18"/>
      <c r="Q4" s="14">
        <v>232806.52</v>
      </c>
      <c r="R4" s="15">
        <v>3715258.25</v>
      </c>
      <c r="S4" s="16">
        <v>0</v>
      </c>
      <c r="T4" s="17"/>
      <c r="U4" s="18"/>
    </row>
    <row r="5" spans="1:21" x14ac:dyDescent="0.25">
      <c r="B5" s="12">
        <v>0</v>
      </c>
      <c r="C5" s="12">
        <v>0</v>
      </c>
      <c r="D5" s="21"/>
      <c r="G5" s="12">
        <v>0</v>
      </c>
      <c r="H5" s="12">
        <v>0</v>
      </c>
      <c r="I5" s="21"/>
      <c r="L5" s="12">
        <v>0</v>
      </c>
      <c r="M5" s="12">
        <v>0</v>
      </c>
      <c r="N5" s="21"/>
      <c r="Q5" s="12">
        <v>0</v>
      </c>
      <c r="R5" s="12">
        <v>0</v>
      </c>
      <c r="S5" s="21"/>
    </row>
    <row r="6" spans="1:21" x14ac:dyDescent="0.25">
      <c r="C6" s="13"/>
      <c r="L6" s="13"/>
    </row>
    <row r="7" spans="1:21" x14ac:dyDescent="0.25">
      <c r="C7" s="13"/>
    </row>
  </sheetData>
  <sheetProtection algorithmName="SHA-512" hashValue="WxfoyIaZPxNlNgq3VkXI3mHsCGIyyBusnjr60+9olEUTkKxbeBHDWIcxx505b+lwuR+unHQZJH9TV/n2Zo8sMg==" saltValue="3QTowofp+iM5RYpNdThh1g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2018-06-13T14:57:37Z</cp:lastPrinted>
  <dcterms:created xsi:type="dcterms:W3CDTF">2017-03-22T18:47:52Z</dcterms:created>
  <dcterms:modified xsi:type="dcterms:W3CDTF">2020-04-15T19:32:49Z</dcterms:modified>
</cp:coreProperties>
</file>