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hudachko/Documents/tom's drive/Medicaid/Web SItes/PDFs/"/>
    </mc:Choice>
  </mc:AlternateContent>
  <xr:revisionPtr revIDLastSave="0" documentId="8_{BDBD9F97-0E0F-044D-BF2E-0AAFDC111E7A}" xr6:coauthVersionLast="45" xr6:coauthVersionMax="45" xr10:uidLastSave="{00000000-0000-0000-0000-000000000000}"/>
  <bookViews>
    <workbookView xWindow="0" yWindow="460" windowWidth="18780" windowHeight="10940" tabRatio="758" xr2:uid="{00000000-000D-0000-FFFF-FFFF00000000}"/>
  </bookViews>
  <sheets>
    <sheet name="Instructions" sheetId="18" r:id="rId1"/>
    <sheet name="Hospital Days" sheetId="2" r:id="rId2"/>
    <sheet name="ACO Pmt Recon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F4" i="2"/>
  <c r="F6" i="2" s="1"/>
  <c r="G4" i="2"/>
  <c r="G6" i="2" s="1"/>
  <c r="C4" i="2"/>
  <c r="C6" i="2" l="1"/>
  <c r="E6" i="2"/>
  <c r="D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'876000525008', '876000525088', '876000525494', '876000525500', '876000525015'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<sst xmlns="http://schemas.openxmlformats.org/spreadsheetml/2006/main" count="54" uniqueCount="28">
  <si>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</si>
  <si>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</si>
  <si>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</si>
  <si>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</si>
  <si>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</si>
  <si>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</si>
  <si>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</si>
  <si>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</si>
  <si>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</si>
  <si>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</si>
  <si>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</si>
  <si>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</si>
  <si>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</si>
  <si>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</si>
  <si>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</si>
  <si>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</si>
  <si>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</si>
  <si>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</si>
  <si>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</si>
  <si>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</si>
  <si>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</si>
  <si>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</si>
  <si>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</si>
  <si>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</si>
  <si>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</si>
  <si>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PROVNAME</t>
  </si>
  <si>
    <t>2020-01</t>
  </si>
  <si>
    <t>Pay each hospital the amount shown on the ACO Pmt Recon tab for the columns (C, H, M, or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</si>
</sst>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;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applyProtection="1">
      <protection locked="0" hidden="1"/>
    </xf>
    <xf numFmtId="44" fontId="0" fillId="0" borderId="0" xfId="2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tabSelected="1" zoomScaleNormal="100" workbookViewId="0"/>
  </sheetViews>
  <sheetFormatPr baseColWidth="10" defaultColWidth="8.83203125" defaultRowHeight="13" x14ac:dyDescent="0.15"/>
  <cols>
    <col min="1" max="1" width="3" bestFit="1" customWidth="1"/>
    <col min="2" max="2" width="82.33203125" customWidth="1"/>
  </cols>
  <sheetData>
    <row r="1" spans="1:2" x14ac:dyDescent="0.15">
      <c r="A1" s="6" t="s">
        <v>15</v>
      </c>
      <c r="B1" s="4"/>
    </row>
    <row r="2" spans="1:2" x14ac:dyDescent="0.15">
      <c r="A2" s="6"/>
      <c r="B2" s="4"/>
    </row>
    <row r="3" spans="1:2" x14ac:dyDescent="0.15">
      <c r="A3" s="6"/>
      <c r="B3" s="4"/>
    </row>
    <row r="4" spans="1:2" ht="14" x14ac:dyDescent="0.15">
      <c r="A4" s="5">
        <v>1</v>
      </c>
      <c r="B4" s="4" t="s">
        <v>14</v>
      </c>
    </row>
    <row r="5" spans="1:2" ht="14" x14ac:dyDescent="0.15">
      <c r="A5" s="5">
        <v>2</v>
      </c>
      <c r="B5" s="4" t="s">
        <v>27</v>
      </c>
    </row>
    <row r="6" spans="1:2" ht="14" x14ac:dyDescent="0.15">
      <c r="A6" s="5">
        <v>3</v>
      </c>
      <c r="B6" s="4" t="s">
        <v>16</v>
      </c>
    </row>
    <row r="7" spans="1:2" ht="14" x14ac:dyDescent="0.15">
      <c r="A7" s="5">
        <v>4</v>
      </c>
      <c r="B7" s="4" t="s">
        <v>17</v>
      </c>
    </row>
    <row r="8" spans="1:2" ht="14" x14ac:dyDescent="0.15">
      <c r="A8" s="5">
        <v>5</v>
      </c>
      <c r="B8" s="4" t="s">
        <v>18</v>
      </c>
    </row>
    <row r="9" spans="1:2" ht="28" x14ac:dyDescent="0.15">
      <c r="A9" s="5">
        <v>6</v>
      </c>
      <c r="B9" s="4" t="s">
        <v>13</v>
      </c>
    </row>
    <row r="10" spans="1:2" ht="28" x14ac:dyDescent="0.15">
      <c r="A10" s="5">
        <v>7</v>
      </c>
      <c r="B10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34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baseColWidth="10" defaultColWidth="8.83203125" defaultRowHeight="13" x14ac:dyDescent="0.15"/>
  <cols>
    <col min="1" max="1" width="39.5" bestFit="1" customWidth="1"/>
    <col min="2" max="2" width="20" bestFit="1" customWidth="1"/>
    <col min="3" max="3" width="18.6640625" bestFit="1" customWidth="1"/>
    <col min="4" max="7" width="13.83203125" bestFit="1" customWidth="1"/>
  </cols>
  <sheetData>
    <row r="1" spans="2:7" x14ac:dyDescent="0.15">
      <c r="B1" t="s">
        <v>22</v>
      </c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15">
      <c r="B2" t="s">
        <v>21</v>
      </c>
      <c r="C2" s="22">
        <v>36310.88705769166</v>
      </c>
      <c r="D2" s="22">
        <v>120564.6294526415</v>
      </c>
      <c r="E2" s="22">
        <v>0</v>
      </c>
      <c r="F2" s="22">
        <v>207101.50241713237</v>
      </c>
      <c r="G2" s="22">
        <v>363977.01892746554</v>
      </c>
    </row>
    <row r="3" spans="2:7" x14ac:dyDescent="0.15">
      <c r="B3" t="s">
        <v>23</v>
      </c>
      <c r="C3" s="22">
        <v>11081.717306672703</v>
      </c>
      <c r="D3" s="22">
        <v>35623.43784829769</v>
      </c>
      <c r="E3" s="22">
        <v>0</v>
      </c>
      <c r="F3" s="22">
        <v>60686.786940702405</v>
      </c>
      <c r="G3" s="22">
        <v>107391.9420956728</v>
      </c>
    </row>
    <row r="4" spans="2:7" x14ac:dyDescent="0.15">
      <c r="B4" t="s">
        <v>24</v>
      </c>
      <c r="C4" s="2">
        <f>SUM(C2:C3)</f>
        <v>47392.604364364364</v>
      </c>
      <c r="D4" s="2">
        <f t="shared" ref="D4:G4" si="0">SUM(D2:D3)</f>
        <v>156188.06730093918</v>
      </c>
      <c r="E4" s="2">
        <f t="shared" si="0"/>
        <v>0</v>
      </c>
      <c r="F4" s="2">
        <f t="shared" si="0"/>
        <v>267788.28935783479</v>
      </c>
      <c r="G4" s="2">
        <f t="shared" si="0"/>
        <v>471368.96102313837</v>
      </c>
    </row>
    <row r="5" spans="2:7" x14ac:dyDescent="0.15">
      <c r="C5" s="19"/>
      <c r="D5" s="19"/>
      <c r="E5" s="19"/>
      <c r="F5" s="19"/>
      <c r="G5" s="20"/>
    </row>
    <row r="6" spans="2:7" x14ac:dyDescent="0.15">
      <c r="B6" s="3" t="s">
        <v>5</v>
      </c>
      <c r="C6" s="2">
        <f>C4/VLOOKUP("Grand Total",$B$8:$G$9,MATCH(C1,$B$7:$G$7,0),0)</f>
        <v>322.39866914533582</v>
      </c>
      <c r="D6" s="2">
        <f t="shared" ref="D6:F6" si="1">D4/VLOOKUP("Grand Total",$B$8:$G$9,MATCH(D1,$B$7:$G$7,0),0)</f>
        <v>300.36166788642151</v>
      </c>
      <c r="E6" s="2">
        <f t="shared" si="1"/>
        <v>0</v>
      </c>
      <c r="F6" s="2">
        <f t="shared" si="1"/>
        <v>3771.6660472934477</v>
      </c>
      <c r="G6" s="2">
        <f>G4/VLOOKUP("Grand Total",$B$8:$G$9,MATCH(G1,$B$7:$G$7,0),0)</f>
        <v>562.49279358369733</v>
      </c>
    </row>
    <row r="7" spans="2:7" x14ac:dyDescent="0.15">
      <c r="B7" t="s">
        <v>25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2:7" x14ac:dyDescent="0.15">
      <c r="B8" t="s">
        <v>20</v>
      </c>
      <c r="C8">
        <v>147</v>
      </c>
      <c r="D8">
        <v>520</v>
      </c>
      <c r="E8">
        <v>100</v>
      </c>
      <c r="F8">
        <v>71</v>
      </c>
      <c r="G8">
        <v>838</v>
      </c>
    </row>
    <row r="9" spans="2:7" x14ac:dyDescent="0.15">
      <c r="B9" t="s">
        <v>0</v>
      </c>
      <c r="C9">
        <v>147</v>
      </c>
      <c r="D9">
        <v>520</v>
      </c>
      <c r="E9">
        <v>100</v>
      </c>
      <c r="F9">
        <v>71</v>
      </c>
      <c r="G9">
        <v>838</v>
      </c>
    </row>
    <row r="34" spans="9:9" x14ac:dyDescent="0.15">
      <c r="I34" s="1"/>
    </row>
  </sheetData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9.1640625" defaultRowHeight="13" x14ac:dyDescent="0.15"/>
  <cols>
    <col min="1" max="1" width="29.5" style="8" bestFit="1" customWidth="1"/>
    <col min="2" max="2" width="13.5" style="8" customWidth="1"/>
    <col min="3" max="6" width="14.33203125" style="8" customWidth="1"/>
    <col min="7" max="7" width="13.5" style="8" customWidth="1"/>
    <col min="8" max="11" width="14.33203125" style="8" customWidth="1"/>
    <col min="12" max="12" width="13.5" style="8" customWidth="1"/>
    <col min="13" max="16" width="14.33203125" style="8" customWidth="1"/>
    <col min="17" max="17" width="13.5" style="8" customWidth="1"/>
    <col min="18" max="21" width="14.33203125" style="8" customWidth="1"/>
    <col min="22" max="16384" width="9.1640625" style="8"/>
  </cols>
  <sheetData>
    <row r="1" spans="1:21" x14ac:dyDescent="0.15">
      <c r="A1" s="7" t="s">
        <v>6</v>
      </c>
      <c r="B1" s="7"/>
    </row>
    <row r="2" spans="1:21" x14ac:dyDescent="0.15">
      <c r="A2" s="8" t="s">
        <v>26</v>
      </c>
      <c r="B2" s="23" t="s">
        <v>3</v>
      </c>
      <c r="C2" s="23"/>
      <c r="D2" s="23"/>
      <c r="E2" s="23"/>
      <c r="F2" s="23"/>
      <c r="G2" s="24" t="s">
        <v>1</v>
      </c>
      <c r="H2" s="25"/>
      <c r="I2" s="25"/>
      <c r="J2" s="25"/>
      <c r="K2" s="26"/>
      <c r="L2" s="24" t="s">
        <v>2</v>
      </c>
      <c r="M2" s="25"/>
      <c r="N2" s="25"/>
      <c r="O2" s="25"/>
      <c r="P2" s="26"/>
      <c r="Q2" s="24" t="s">
        <v>4</v>
      </c>
      <c r="R2" s="25"/>
      <c r="S2" s="25"/>
      <c r="T2" s="25"/>
      <c r="U2" s="26"/>
    </row>
    <row r="3" spans="1:21" ht="28" x14ac:dyDescent="0.15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15">
      <c r="A4" s="11" t="s">
        <v>20</v>
      </c>
      <c r="B4" s="14">
        <v>487507.27</v>
      </c>
      <c r="C4" s="15">
        <v>47392.6</v>
      </c>
      <c r="D4" s="16">
        <v>0</v>
      </c>
      <c r="E4" s="17"/>
      <c r="F4" s="18"/>
      <c r="G4" s="14">
        <v>1167502.55</v>
      </c>
      <c r="H4" s="15">
        <v>156188.07</v>
      </c>
      <c r="I4" s="16">
        <v>0</v>
      </c>
      <c r="J4" s="17"/>
      <c r="K4" s="18"/>
      <c r="L4" s="14">
        <v>289470.31</v>
      </c>
      <c r="M4" s="15">
        <v>0</v>
      </c>
      <c r="N4" s="16">
        <v>0</v>
      </c>
      <c r="O4" s="17"/>
      <c r="P4" s="18"/>
      <c r="Q4" s="14">
        <v>231611.1</v>
      </c>
      <c r="R4" s="15">
        <v>267788.28999999998</v>
      </c>
      <c r="S4" s="16">
        <v>0</v>
      </c>
      <c r="T4" s="17"/>
      <c r="U4" s="18"/>
    </row>
    <row r="5" spans="1:21" x14ac:dyDescent="0.15">
      <c r="B5" s="12">
        <v>0</v>
      </c>
      <c r="C5" s="12">
        <v>0</v>
      </c>
      <c r="D5" s="21"/>
      <c r="G5" s="12">
        <v>0</v>
      </c>
      <c r="H5" s="12">
        <v>0</v>
      </c>
      <c r="I5" s="21"/>
      <c r="L5" s="12">
        <v>0</v>
      </c>
      <c r="M5" s="12">
        <v>0</v>
      </c>
      <c r="N5" s="21"/>
      <c r="Q5" s="12">
        <v>0</v>
      </c>
      <c r="R5" s="12">
        <v>0</v>
      </c>
      <c r="S5" s="21"/>
    </row>
    <row r="6" spans="1:21" x14ac:dyDescent="0.15">
      <c r="C6" s="13"/>
      <c r="L6" s="13"/>
    </row>
    <row r="7" spans="1:21" x14ac:dyDescent="0.15">
      <c r="C7" s="13"/>
    </row>
  </sheetData>
  <sheetProtection algorithmName="SHA-512" hashValue="uZtXFh7omjJMoX74w1XR3TfbvyEdkzN+PDwGo18iOhzhooYujVKGcqJ5uv682vcL8rzEkJyBo5esZDZEGI3n5w==" saltValue="DPJ9hPFqHNubpbzapa4FQg==" spinCount="100000" sheet="1" objects="1" scenarios="1"/>
  <sortState xmlns:xlrd2="http://schemas.microsoft.com/office/spreadsheetml/2017/richdata2"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Microsoft Office User</cp:lastModifiedBy>
  <cp:lastPrinted>2018-06-13T14:57:37Z</cp:lastPrinted>
  <dcterms:created xsi:type="dcterms:W3CDTF">2017-03-22T18:47:52Z</dcterms:created>
  <dcterms:modified xsi:type="dcterms:W3CDTF">2020-03-10T20:32:28Z</dcterms:modified>
</cp:coreProperties>
</file>