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3-01\"/>
    </mc:Choice>
  </mc:AlternateContent>
  <xr:revisionPtr revIDLastSave="0" documentId="13_ncr:1_{7FC1736A-B34C-40A9-85AE-F67C6DB25FE5}" xr6:coauthVersionLast="47" xr6:coauthVersionMax="47" xr10:uidLastSave="{00000000-0000-0000-0000-000000000000}"/>
  <bookViews>
    <workbookView xWindow="28680" yWindow="-12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  <c r="C3" i="2"/>
  <c r="C4" i="2"/>
  <c r="G3" i="2" l="1"/>
  <c r="F3" i="2"/>
  <c r="E3" i="2"/>
  <c r="D3" i="2"/>
  <c r="I12" i="2" l="1"/>
  <c r="I20" i="2"/>
  <c r="I28" i="2"/>
  <c r="I36" i="2"/>
  <c r="I44" i="2"/>
  <c r="I13" i="2"/>
  <c r="I21" i="2"/>
  <c r="I29" i="2"/>
  <c r="I37" i="2"/>
  <c r="I14" i="2"/>
  <c r="I22" i="2"/>
  <c r="I30" i="2"/>
  <c r="I38" i="2"/>
  <c r="I46" i="2"/>
  <c r="I10" i="2"/>
  <c r="I18" i="2"/>
  <c r="I26" i="2"/>
  <c r="I34" i="2"/>
  <c r="I42" i="2"/>
  <c r="I11" i="2"/>
  <c r="I19" i="2"/>
  <c r="I27" i="2"/>
  <c r="I35" i="2"/>
  <c r="I43" i="2"/>
  <c r="I45" i="2"/>
  <c r="I15" i="2"/>
  <c r="I23" i="2"/>
  <c r="I31" i="2"/>
  <c r="I39" i="2"/>
  <c r="I8" i="2"/>
  <c r="I16" i="2"/>
  <c r="I24" i="2"/>
  <c r="I32" i="2"/>
  <c r="I40" i="2"/>
  <c r="I9" i="2"/>
  <c r="I17" i="2"/>
  <c r="I25" i="2"/>
  <c r="I33" i="2"/>
  <c r="I41" i="2"/>
  <c r="I47" i="2" l="1"/>
  <c r="D4" i="2"/>
  <c r="E4" i="2" l="1"/>
  <c r="F4" i="2"/>
  <c r="K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USE_HASH(EP HLA) USE_HASH(EP EPI)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            When EP.MedicaidID = '942854057269' then '870269232261' --Assigns Dixie Amb to St George Regional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Creation_Date_x000d__x000a__x0009__x0009_,Case_x000d__x000a_            When EP.MedicaidID = '942854057269' then 'ST GEORGE REGIONAL HOSPITAL' _x000d__x000a_            ELSE UPPER (TRIM (HLA.ProviderName))_x000d__x000a_        End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/*+ USE_HASH(E EB) USE_HASH(E R)*/_x000d__x000a__x0009__x0009__x0009_E.EnctrTCN_x000d__x000a__x0009__x0009__x0009_,EB.ProviderID as 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--INNER JOIN HCFSharedTables.HospitalList_Assessment HLA_x000d__x000a__x0009_--_x0009_ON EP.MedicaidID = HLA.ProviderID_x000d__x000a_    INNER JOIN hcfsharedtables.Contacts HLA_x000d__x000a_    ON _x000d__x000a_    EP.MedicaidID = HLA.ProviderID_x000d__x000a_    OR ep.NPI = HLA.NPI_x000d__x000a__x0009__x000d__x000a__x0009_WHERE 1=1_x000d__x000a__x0009__x0009_and HLA.IGTType = 'Private'_x000d__x000a_        and HLA.LTAC = 0_x000d__x000a_        and HLA.FacilityType = 'Hospital'_x000d__x000a_     and HLA.ProviderID &lt;&gt; '362193608001' --Excludes Shriner's Hospital (discontinued Sept. 2021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UPPER (TRIM (HLA.ProviderName)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SELECT /*+ materialize */_x000d__x000a__x0009__x0009_TO_CHAR(ADD_MONTHS((sysdate -530), 6), 'YYYY') AS ServiceEndSFY_x000d__x000a__x0009__x0009_,TO_CHAR((sysdate -530), 'YYYY-MM') AS EndDOSYYYYMM_x000d__x000a__x0009__x0009_,TO_CHAR((sysdate -530), 'YYYY-MM') AS SubmissionDate_x000d__x000a__x0009__x0009_,'0000000000' as ProviderID_x000d__x000a__x0009__x0009_,'**Temp Data**' as ProvName_x000d__x000a__x0009__x0009_,'Health Choice Utah' as PlanName_x000d__x000a__x0009__x0009_,0 as CalcDays_x000d__x000a__x0009__x0009_,0 as Discharges_x000d__x000a__x0009__x0009_,0 as MCOPaid_x000d__x000a__x0009__x0009_,0 as TotalPaid _x000d__x000a_FROM vwACO_x000d__x000a_Group by_x000d__x000a_    TO_CHAR(ADD_MONTHS((sysdate -530), 6), 'YYYY')_x000d__x000a_    ,TO_CHAR((sysdate -530), 'YYYY-MM')_x000d__x000a_    ,TO_CHAR((sysdate -5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TO_CHAR(ADD_MONTHS((sysdate -530), 6), 'YYYY') AS ServiceEndSFY_x000d__x000a__x0009__x0009_,TO_CHAR((sysdate -530), 'YYYY-MM') AS EndDOSYYYYMM_x000d__x000a__x0009__x0009_,TO_CHAR((sysdate -530), 'YYYY-MM') AS SubmissionDate_x000d__x000a__x0009__x0009_,'0000000000' as ProviderID_x000d__x000a__x0009__x0009_,'**Temp Data**' as ProvName_x000d__x000a__x0009__x0009_,'Healthy U' as PlanName_x000d__x000a__x0009__x0009_,0 as CalcDays_x000d__x000a__x0009__x0009_,0 as Discharges_x000d__x000a__x0009__x0009_,0 as MCOPaid_x000d__x000a__x0009__x0009_,0 as TotalPaid _x000d__x000a_FROM vwACO_x000d__x000a_Group by_x000d__x000a_    TO_CHAR(ADD_MONTHS((sysdate -530), 6), 'YYYY')_x000d__x000a_    ,TO_CHAR((sysdate -530), 'YYYY-MM')_x000d__x000a_    ,TO_CHAR((sysdate -530), 'YYYY-MM')_x000d__x000a_    ,'0000000000'_x000d__x000a_    ,'**Temp Data**'_x000d__x000a_    ,'Healthy U'_x000d__x000a_    ,0_x000d__x000a_    ,0_x000d__x000a_    ,0_x000d__x000a_    ,0_x000d__x000a__x000d__x000a_UNION ALL_x000d__x000a__x000d__x000a_SELECT /*+ materialize */_x000d__x000a__x0009__x0009_TO_CHAR(ADD_MONTHS((sysdate -530), 6), 'YYYY') AS ServiceEndSFY_x000d__x000a__x0009__x0009_,TO_CHAR((sysdate -530), 'YYYY-MM') AS EndDOSYYYYMM_x000d__x000a__x0009__x0009_,TO_CHAR((sysdate -530), 'YYYY-MM') AS SubmissionDate_x000d__x000a__x0009__x0009_,'0000000000' as ProviderID_x000d__x000a__x0009__x0009_,'**Temp Data**' as ProvName_x000d__x000a__x0009__x0009_,'Molina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530), 6), 'YYYY')_x000d__x000a_    ,TO_CHAR((sysdate -530), 'YYYY-MM')_x000d__x000a_    ,TO_CHAR((sysdate -530), 'YYYY-MM')_x000d__x000a_    ,'0000000000'_x000d__x000a_    ,'**Temp Data**'_x000d__x000a_    ,'Molina'_x000d__x000a_    ,0_x000d__x000a_    ,0_x000d__x000a_    ,0_x000d__x000a_    ,0_x000d__x000a__x000d__x000a_UNION ALL_x000d__x000a__x000d__x000a_SELECT /*+ materialize */_x000d__x000a__x0009__x0009_TO_CHAR(ADD_MONTHS((sysdate -530), 6), 'YYYY') AS ServiceEndSFY_x000d__x000a__x0009__x0009_,TO_CHAR((sysdate -530), 'YYYY-MM') AS EndDOSYYYYMM_x000d__x000a__x0009__x0009_,TO_CHAR((sysdate -530), 'YYYY-MM') AS SubmissionDate_x000d__x000a__x0009__x0009_,'0000000000' as ProviderID_x000d__x000a__x0009__x0009_,'**Temp Data**' as ProvName_x000d__x000a__x0009__x0009_,'Select Health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530), 6), 'YYYY')_x000d__x000a_    ,TO_CHAR((sysdate -530), 'YYYY-MM')_x000d__x000a_    ,TO_CHAR((sysdate -530), 'YYYY-MM')_x000d__x000a_    ,'0000000000'_x000d__x000a_    ,'**Temp Data**'_x000d__x000a_    ,'Select Health'_x000d__x000a_    ,0_x000d__x000a_    ,0_x000d__x000a_    ,0_x000d__x000a_    ,0_x000d__x000a__x000d__x000a_UNION ALL_x000d__x000a_    _x000d__x000a_SELECT /*+ materialize */_x000d__x000a__x0009__x0009_ServiceEndSFY_x000d__x000a__x0009__x0009_,EndDOSYYYYMM_x000d__x000a__x0009__x0009_,SubmissionDate_x000d__x000a__x0009__x0009_,ProviderID_x000d__x000a__x0009__x0009_,ProvName_x000d__x000a__x0009__x0009_,PlanName_x000d__x000a__x0009__x0009_,CalcDays_x000d__x000a__x0009__x0009_,Discharges_x000d__x000a__x0009__x0009_,MCOPaid_x000d__x000a__x0009__x0009_,TotalPaid _x000d__x000a_FROM vwACO"/>
  </connection>
</connections>
</file>

<file path=xl/sharedStrings.xml><?xml version="1.0" encoding="utf-8"?>
<sst xmlns="http://schemas.openxmlformats.org/spreadsheetml/2006/main" count="174" uniqueCount="151">
  <si>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</si>
  <si>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</si>
  <si>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</si>
  <si>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</si>
  <si>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</si>
  <si>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</si>
  <si>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</si>
  <si>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</si>
  <si>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</si>
  <si>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</si>
  <si>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</si>
  <si>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</si>
  <si>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</si>
  <si>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</si>
  <si>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</si>
  <si>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</si>
  <si>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</si>
  <si>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</si>
  <si>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</si>
  <si>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</si>
  <si>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</si>
  <si>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</si>
  <si>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</si>
  <si>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</si>
  <si>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</si>
  <si>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</si>
  <si>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</si>
  <si>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</si>
  <si>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</si>
  <si>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</si>
  <si>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</si>
  <si>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</si>
  <si>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</si>
  <si>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</si>
  <si>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</si>
  <si>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</si>
  <si>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</si>
  <si>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</si>
  <si>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</si>
  <si>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</si>
  <si>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</si>
  <si>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</si>
  <si>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</si>
  <si>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</si>
  <si>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</si>
  <si>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</si>
  <si>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</si>
  <si>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</si>
  <si>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</si>
  <si>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</si>
  <si>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</si>
  <si>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</si>
  <si>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</si>
  <si>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</si>
  <si>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</si>
  <si>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</si>
  <si>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</si>
  <si>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</si>
  <si>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</si>
  <si>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</si>
  <si>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</si>
  <si>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</si>
  <si>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</si>
  <si>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</si>
  <si>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</si>
  <si>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</si>
  <si>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</si>
  <si>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</si>
  <si>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</si>
  <si>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</si>
  <si>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</si>
  <si>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</si>
  <si>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</si>
  <si>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</si>
  <si>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</si>
  <si>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</si>
  <si>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</si>
  <si>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</si>
  <si>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</si>
  <si>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</si>
  <si>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</si>
  <si>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</si>
  <si>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</si>
  <si>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</si>
  <si>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</si>
  <si>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</si>
  <si>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</si>
  <si>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</si>
  <si>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</si>
  <si>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</si>
  <si>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</si>
  <si>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</si>
  <si>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</si>
  <si>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</si>
  <si>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</si>
  <si>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</si>
  <si>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</si>
  <si>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</si>
  <si>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</si>
  <si>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</si>
  <si>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</si>
  <si>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</si>
  <si>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</si>
  <si>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</si>
  <si>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</si>
  <si>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</si>
  <si>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</si>
  <si>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</si>
  <si>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</si>
  <si>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</si>
  <si>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</si>
  <si>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Sevier Valley Medical Cntr</t>
  </si>
  <si>
    <t>Silverado Senior Living – Aspen Park</t>
  </si>
  <si>
    <t>South Davis Community Hospital</t>
  </si>
  <si>
    <t>Utah Valley Reg Med Cntr</t>
  </si>
  <si>
    <t>PROVNAME</t>
  </si>
  <si>
    <t>PROVIDERID</t>
  </si>
  <si>
    <t>UINTAH BASIN MEDICAL CNTR</t>
  </si>
  <si>
    <t>870276435005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</si>
  <si>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</si>
  <si>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</si>
  <si>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</si>
  <si>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</si>
  <si>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</si>
  <si>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ASHLEY REGIONAL MED CNTR</t>
  </si>
  <si>
    <t>621762532020</t>
  </si>
  <si>
    <t>CASTLEVIEW HOSPITAL LLC</t>
  </si>
  <si>
    <t>621762357001</t>
  </si>
  <si>
    <t>FILLMORE HOSPITAL</t>
  </si>
  <si>
    <t>870269232180</t>
  </si>
  <si>
    <t>SANPETE VALLEY HOSPITAL</t>
  </si>
  <si>
    <t>870269232288</t>
  </si>
  <si>
    <t>Additional Aug 2019 Amount</t>
  </si>
  <si>
    <t>June</t>
  </si>
  <si>
    <t>Total</t>
  </si>
  <si>
    <t>Total 26-36d-205 Payments</t>
  </si>
  <si>
    <t>26-36d-205 Payment</t>
  </si>
  <si>
    <t>MOUNTAIN WEST MEDICAL CNTR</t>
  </si>
  <si>
    <t>870269232257</t>
  </si>
  <si>
    <t>870269232324</t>
  </si>
  <si>
    <t>2023-01</t>
  </si>
  <si>
    <t>ST GEORGE REGIONAL HOSPITAL</t>
  </si>
  <si>
    <t>ENCOMPASS HEALTH</t>
  </si>
  <si>
    <t>942854057033</t>
  </si>
  <si>
    <t>SALT LAKE BEHAVIORAL</t>
  </si>
  <si>
    <t>NORTHERN UTAH REHABILITATION HOSPITAL</t>
  </si>
  <si>
    <t>DELTA COMMUNITY MED CNTR</t>
  </si>
  <si>
    <t>ORTHOPEDIC SPECIALTY HOSP</t>
  </si>
  <si>
    <t>SEVIER VALLEY MEDICAL CNTR</t>
  </si>
  <si>
    <t>LAYTON HOSPITAL</t>
  </si>
  <si>
    <t>942854107001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</si>
</sst>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rgb="FFEDFAFD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Border="1" applyProtection="1">
      <protection hidden="1"/>
    </xf>
    <xf numFmtId="164" fontId="0" fillId="0" borderId="6" xfId="0" applyNumberFormat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quotePrefix="1"/>
    <xf numFmtId="0" fontId="0" fillId="2" borderId="0" xfId="0" quotePrefix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1" fillId="4" borderId="8" xfId="0" applyFont="1" applyFill="1" applyBorder="1" applyAlignment="1">
      <alignment horizontal="right"/>
    </xf>
    <xf numFmtId="0" fontId="0" fillId="5" borderId="0" xfId="0" applyFill="1"/>
    <xf numFmtId="3" fontId="0" fillId="5" borderId="0" xfId="0" applyNumberFormat="1" applyFill="1"/>
    <xf numFmtId="164" fontId="1" fillId="3" borderId="8" xfId="0" applyNumberFormat="1" applyFont="1" applyFill="1" applyBorder="1" applyAlignment="1">
      <alignment horizontal="right"/>
    </xf>
    <xf numFmtId="0" fontId="1" fillId="6" borderId="1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F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03%20Reimbursement%20Unit\Managed%20Care%20-%20Physical%20Health\ACO\Directed%20Payments\DirPmts%20Macros.XLSB" TargetMode="External"/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DHHS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74747"/>
      </a:accent1>
      <a:accent2>
        <a:srgbClr val="490F52"/>
      </a:accent2>
      <a:accent3>
        <a:srgbClr val="0A0C4A"/>
      </a:accent3>
      <a:accent4>
        <a:srgbClr val="1AA1B7"/>
      </a:accent4>
      <a:accent5>
        <a:srgbClr val="23A595"/>
      </a:accent5>
      <a:accent6>
        <a:srgbClr val="FFC11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7" t="s">
        <v>61</v>
      </c>
      <c r="B1" s="5"/>
    </row>
    <row r="2" spans="1:2" x14ac:dyDescent="0.2">
      <c r="A2" s="7"/>
      <c r="B2" s="5"/>
    </row>
    <row r="3" spans="1:2" x14ac:dyDescent="0.2">
      <c r="A3" s="7"/>
      <c r="B3" s="5"/>
    </row>
    <row r="4" spans="1:2" x14ac:dyDescent="0.2">
      <c r="A4" s="6">
        <v>1</v>
      </c>
      <c r="B4" s="5" t="s">
        <v>59</v>
      </c>
    </row>
    <row r="5" spans="1:2" ht="25.5" x14ac:dyDescent="0.2">
      <c r="A5" s="6">
        <v>2</v>
      </c>
      <c r="B5" s="5" t="s">
        <v>119</v>
      </c>
    </row>
    <row r="6" spans="1:2" x14ac:dyDescent="0.2">
      <c r="A6" s="6">
        <v>3</v>
      </c>
      <c r="B6" s="5" t="s">
        <v>65</v>
      </c>
    </row>
    <row r="7" spans="1:2" x14ac:dyDescent="0.2">
      <c r="A7" s="6">
        <v>4</v>
      </c>
      <c r="B7" s="5" t="s">
        <v>66</v>
      </c>
    </row>
    <row r="8" spans="1:2" x14ac:dyDescent="0.2">
      <c r="A8" s="6">
        <v>5</v>
      </c>
      <c r="B8" s="5" t="s">
        <v>67</v>
      </c>
    </row>
    <row r="9" spans="1:2" ht="25.5" x14ac:dyDescent="0.2">
      <c r="A9" s="6">
        <v>6</v>
      </c>
      <c r="B9" s="5" t="s">
        <v>58</v>
      </c>
    </row>
    <row r="10" spans="1:2" ht="25.5" x14ac:dyDescent="0.2">
      <c r="A10" s="6">
        <v>7</v>
      </c>
      <c r="B10" s="5" t="s">
        <v>96</v>
      </c>
    </row>
    <row r="50" spans="2:2" x14ac:dyDescent="0.2">
      <c r="B50" s="24"/>
    </row>
    <row r="51" spans="2:2" x14ac:dyDescent="0.2">
      <c r="B51" s="23"/>
    </row>
    <row r="52" spans="2:2" x14ac:dyDescent="0.2">
      <c r="B52" s="23"/>
    </row>
    <row r="53" spans="2:2" x14ac:dyDescent="0.2">
      <c r="B53" s="23"/>
    </row>
    <row r="54" spans="2:2" x14ac:dyDescent="0.2">
      <c r="B54" s="23"/>
    </row>
    <row r="55" spans="2:2" x14ac:dyDescent="0.2">
      <c r="B55" s="23"/>
    </row>
    <row r="56" spans="2:2" x14ac:dyDescent="0.2">
      <c r="B56" s="23"/>
    </row>
    <row r="57" spans="2:2" x14ac:dyDescent="0.2">
      <c r="B57" s="23"/>
    </row>
    <row r="58" spans="2:2" x14ac:dyDescent="0.2">
      <c r="B58" s="23"/>
    </row>
    <row r="59" spans="2:2" x14ac:dyDescent="0.2">
      <c r="B59" s="23"/>
    </row>
    <row r="60" spans="2:2" x14ac:dyDescent="0.2">
      <c r="B60" s="23"/>
    </row>
    <row r="61" spans="2:2" x14ac:dyDescent="0.2">
      <c r="B61" s="23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7"/>
  <sheetViews>
    <sheetView showGridLines="0" tabSelected="1" zoomScale="110" zoomScaleNormal="110" workbookViewId="0">
      <pane ySplit="7" topLeftCell="A8" activePane="bottomLeft" state="frozen"/>
      <selection pane="bottomLeft" activeCell="B26" sqref="B26"/>
    </sheetView>
  </sheetViews>
  <sheetFormatPr defaultRowHeight="12.75" x14ac:dyDescent="0.2"/>
  <cols>
    <col min="1" max="1" width="39.5703125" bestFit="1" customWidth="1"/>
    <col min="2" max="2" width="31.28515625" bestFit="1" customWidth="1"/>
    <col min="3" max="3" width="18.7109375" bestFit="1" customWidth="1"/>
    <col min="4" max="4" width="14.5703125" bestFit="1" customWidth="1"/>
    <col min="5" max="5" width="14" bestFit="1" customWidth="1"/>
    <col min="6" max="7" width="14.7109375" bestFit="1" customWidth="1"/>
    <col min="9" max="9" width="26" style="20" bestFit="1" customWidth="1"/>
    <col min="10" max="11" width="12.7109375" style="20" bestFit="1" customWidth="1"/>
  </cols>
  <sheetData>
    <row r="1" spans="1:11" ht="18.75" customHeight="1" x14ac:dyDescent="0.2">
      <c r="B1" s="26" t="s">
        <v>136</v>
      </c>
      <c r="C1" s="27">
        <v>36880.415252425286</v>
      </c>
      <c r="D1" s="27">
        <v>94983.033119915344</v>
      </c>
      <c r="E1" s="27">
        <v>84721.58112158296</v>
      </c>
      <c r="F1" s="27">
        <v>187867.14293228171</v>
      </c>
      <c r="G1" s="27">
        <v>404452.1724262053</v>
      </c>
      <c r="I1" s="21" t="s">
        <v>132</v>
      </c>
      <c r="J1" s="21" t="s">
        <v>133</v>
      </c>
      <c r="K1" s="21" t="s">
        <v>134</v>
      </c>
    </row>
    <row r="2" spans="1:11" x14ac:dyDescent="0.2">
      <c r="B2" s="28"/>
      <c r="C2" s="31"/>
      <c r="D2" s="31"/>
      <c r="E2" s="31"/>
      <c r="F2" s="31"/>
      <c r="G2" s="31"/>
      <c r="I2" s="22">
        <v>0</v>
      </c>
      <c r="J2" s="22">
        <v>0</v>
      </c>
      <c r="K2" s="22">
        <f>I2+J2</f>
        <v>0</v>
      </c>
    </row>
    <row r="3" spans="1:11" x14ac:dyDescent="0.2">
      <c r="B3" s="4" t="s">
        <v>24</v>
      </c>
      <c r="C3" s="19">
        <f>IFERROR((C1+C2)/VLOOKUP("Grand Total",$A$8:$G$90,MATCH(#REF!,$A$7:$G$7,0),0),0)</f>
        <v>0</v>
      </c>
      <c r="D3" s="19">
        <f>IFERROR((D1+D2)/VLOOKUP("Grand Total",$A$8:$G$90,MATCH(#REF!,$A$7:$G$7,0),0),0)</f>
        <v>0</v>
      </c>
      <c r="E3" s="19">
        <f>IFERROR((E1+E2)/VLOOKUP("Grand Total",$A$8:$G$90,MATCH(#REF!,$A$7:$G$7,0),0),0)</f>
        <v>0</v>
      </c>
      <c r="F3" s="19">
        <f>IFERROR((F1+F2)/VLOOKUP("Grand Total",$A$8:$G$90,MATCH(#REF!,$A$7:$G$7,0),0),0)</f>
        <v>0</v>
      </c>
      <c r="G3" s="19">
        <f>IFERROR((G1+G2)/VLOOKUP("Grand Total",$A$8:$G$90,MATCH(#REF!,$A$7:$G$7,0),0),0)</f>
        <v>0</v>
      </c>
    </row>
    <row r="4" spans="1:11" x14ac:dyDescent="0.2">
      <c r="B4" s="4" t="s">
        <v>135</v>
      </c>
      <c r="C4" s="2">
        <f>SUM(C1:C2)</f>
        <v>36880.415252425286</v>
      </c>
      <c r="D4" s="2">
        <f>SUM(D1:D2)</f>
        <v>94983.033119915344</v>
      </c>
      <c r="E4" s="2">
        <f t="shared" ref="E4:F4" si="0">SUM(E1:E2)</f>
        <v>84721.58112158296</v>
      </c>
      <c r="F4" s="2">
        <f t="shared" si="0"/>
        <v>187867.14293228171</v>
      </c>
      <c r="G4" s="2">
        <f>SUM(G1:G2)</f>
        <v>404452.1724262053</v>
      </c>
    </row>
    <row r="7" spans="1:11" x14ac:dyDescent="0.2">
      <c r="A7" s="25" t="s">
        <v>115</v>
      </c>
      <c r="B7" s="25" t="s">
        <v>116</v>
      </c>
      <c r="C7" s="26" t="s">
        <v>22</v>
      </c>
      <c r="D7" s="26" t="s">
        <v>20</v>
      </c>
      <c r="E7" s="26" t="s">
        <v>21</v>
      </c>
      <c r="F7" s="26" t="s">
        <v>23</v>
      </c>
      <c r="G7" s="26" t="s">
        <v>0</v>
      </c>
    </row>
    <row r="8" spans="1:11" x14ac:dyDescent="0.2">
      <c r="A8" t="s">
        <v>1</v>
      </c>
      <c r="B8" t="s">
        <v>71</v>
      </c>
      <c r="C8" s="1"/>
      <c r="D8" s="1">
        <v>16</v>
      </c>
      <c r="E8" s="1">
        <v>9</v>
      </c>
      <c r="F8" s="1">
        <v>47</v>
      </c>
      <c r="G8" s="1">
        <v>72</v>
      </c>
      <c r="I8" s="22">
        <f t="shared" ref="I8:I46" si="1">F8*$F$3</f>
        <v>0</v>
      </c>
    </row>
    <row r="9" spans="1:11" x14ac:dyDescent="0.2">
      <c r="A9" t="s">
        <v>2</v>
      </c>
      <c r="B9" t="s">
        <v>72</v>
      </c>
      <c r="C9" s="1"/>
      <c r="D9" s="1">
        <v>27</v>
      </c>
      <c r="E9" s="1">
        <v>5</v>
      </c>
      <c r="F9" s="1">
        <v>191</v>
      </c>
      <c r="G9" s="1">
        <v>223</v>
      </c>
      <c r="I9" s="22">
        <f t="shared" si="1"/>
        <v>0</v>
      </c>
    </row>
    <row r="10" spans="1:11" x14ac:dyDescent="0.2">
      <c r="A10" t="s">
        <v>124</v>
      </c>
      <c r="B10" t="s">
        <v>125</v>
      </c>
      <c r="C10" s="1"/>
      <c r="D10" s="1">
        <v>4</v>
      </c>
      <c r="E10" s="1">
        <v>2</v>
      </c>
      <c r="F10" s="1">
        <v>1</v>
      </c>
      <c r="G10" s="1">
        <v>7</v>
      </c>
      <c r="I10" s="22">
        <f t="shared" si="1"/>
        <v>0</v>
      </c>
    </row>
    <row r="11" spans="1:11" x14ac:dyDescent="0.2">
      <c r="A11" t="s">
        <v>3</v>
      </c>
      <c r="B11" t="s">
        <v>73</v>
      </c>
      <c r="C11" s="1">
        <v>5</v>
      </c>
      <c r="D11" s="1"/>
      <c r="E11" s="1">
        <v>2</v>
      </c>
      <c r="F11" s="1">
        <v>12</v>
      </c>
      <c r="G11" s="1">
        <v>19</v>
      </c>
      <c r="I11" s="22">
        <f t="shared" si="1"/>
        <v>0</v>
      </c>
    </row>
    <row r="12" spans="1:11" x14ac:dyDescent="0.2">
      <c r="A12" t="s">
        <v>18</v>
      </c>
      <c r="B12" t="s">
        <v>74</v>
      </c>
      <c r="C12" s="1">
        <v>6</v>
      </c>
      <c r="D12" s="1">
        <v>27</v>
      </c>
      <c r="E12" s="1">
        <v>12</v>
      </c>
      <c r="F12" s="1">
        <v>1</v>
      </c>
      <c r="G12" s="1">
        <v>46</v>
      </c>
      <c r="I12" s="22">
        <f t="shared" si="1"/>
        <v>0</v>
      </c>
    </row>
    <row r="13" spans="1:11" x14ac:dyDescent="0.2">
      <c r="A13" t="s">
        <v>54</v>
      </c>
      <c r="B13" t="s">
        <v>75</v>
      </c>
      <c r="C13" s="1">
        <v>3</v>
      </c>
      <c r="D13" s="1">
        <v>5</v>
      </c>
      <c r="E13" s="1">
        <v>4</v>
      </c>
      <c r="F13" s="1">
        <v>4</v>
      </c>
      <c r="G13" s="1">
        <v>16</v>
      </c>
      <c r="I13" s="22">
        <f t="shared" si="1"/>
        <v>0</v>
      </c>
    </row>
    <row r="14" spans="1:11" x14ac:dyDescent="0.2">
      <c r="A14" t="s">
        <v>126</v>
      </c>
      <c r="B14" t="s">
        <v>127</v>
      </c>
      <c r="C14" s="1"/>
      <c r="D14" s="1">
        <v>6</v>
      </c>
      <c r="E14" s="1">
        <v>12</v>
      </c>
      <c r="F14" s="1">
        <v>8</v>
      </c>
      <c r="G14" s="1">
        <v>26</v>
      </c>
      <c r="I14" s="22">
        <f t="shared" si="1"/>
        <v>0</v>
      </c>
    </row>
    <row r="15" spans="1:11" x14ac:dyDescent="0.2">
      <c r="A15" t="s">
        <v>4</v>
      </c>
      <c r="B15" t="s">
        <v>76</v>
      </c>
      <c r="C15" s="1">
        <v>11</v>
      </c>
      <c r="D15" s="1">
        <v>3</v>
      </c>
      <c r="E15" s="1">
        <v>40</v>
      </c>
      <c r="F15" s="1">
        <v>61</v>
      </c>
      <c r="G15" s="1">
        <v>115</v>
      </c>
      <c r="I15" s="22">
        <f t="shared" si="1"/>
        <v>0</v>
      </c>
    </row>
    <row r="16" spans="1:11" x14ac:dyDescent="0.2">
      <c r="A16" t="s">
        <v>122</v>
      </c>
      <c r="B16" t="s">
        <v>123</v>
      </c>
      <c r="C16" s="1"/>
      <c r="D16" s="1">
        <v>3</v>
      </c>
      <c r="E16" s="1">
        <v>2</v>
      </c>
      <c r="F16" s="1">
        <v>5</v>
      </c>
      <c r="G16" s="1">
        <v>10</v>
      </c>
      <c r="I16" s="22">
        <f t="shared" si="1"/>
        <v>0</v>
      </c>
    </row>
    <row r="17" spans="1:9" x14ac:dyDescent="0.2">
      <c r="A17" t="s">
        <v>5</v>
      </c>
      <c r="B17" t="s">
        <v>77</v>
      </c>
      <c r="C17" s="1">
        <v>19</v>
      </c>
      <c r="D17" s="1">
        <v>24</v>
      </c>
      <c r="E17" s="1">
        <v>67</v>
      </c>
      <c r="F17" s="1">
        <v>25</v>
      </c>
      <c r="G17" s="1">
        <v>135</v>
      </c>
      <c r="I17" s="22">
        <f t="shared" si="1"/>
        <v>0</v>
      </c>
    </row>
    <row r="18" spans="1:9" x14ac:dyDescent="0.2">
      <c r="A18" t="s">
        <v>146</v>
      </c>
      <c r="B18" t="s">
        <v>138</v>
      </c>
      <c r="C18" s="1"/>
      <c r="D18" s="1"/>
      <c r="E18" s="1">
        <v>1</v>
      </c>
      <c r="F18" s="1"/>
      <c r="G18" s="1">
        <v>1</v>
      </c>
      <c r="I18" s="22">
        <f t="shared" si="1"/>
        <v>0</v>
      </c>
    </row>
    <row r="19" spans="1:9" x14ac:dyDescent="0.2">
      <c r="A19" t="s">
        <v>128</v>
      </c>
      <c r="B19" t="s">
        <v>129</v>
      </c>
      <c r="C19" s="1">
        <v>3</v>
      </c>
      <c r="D19" s="1">
        <v>4</v>
      </c>
      <c r="E19" s="1"/>
      <c r="F19" s="1"/>
      <c r="G19" s="1">
        <v>7</v>
      </c>
      <c r="I19" s="22">
        <f t="shared" si="1"/>
        <v>0</v>
      </c>
    </row>
    <row r="20" spans="1:9" x14ac:dyDescent="0.2">
      <c r="A20" t="s">
        <v>55</v>
      </c>
      <c r="B20" t="s">
        <v>79</v>
      </c>
      <c r="C20" s="1">
        <v>3</v>
      </c>
      <c r="D20" s="1"/>
      <c r="E20" s="1"/>
      <c r="F20" s="1">
        <v>8</v>
      </c>
      <c r="G20" s="1">
        <v>11</v>
      </c>
      <c r="I20" s="22">
        <f t="shared" si="1"/>
        <v>0</v>
      </c>
    </row>
    <row r="21" spans="1:9" x14ac:dyDescent="0.2">
      <c r="A21" t="s">
        <v>6</v>
      </c>
      <c r="B21" t="s">
        <v>80</v>
      </c>
      <c r="C21" s="1">
        <v>7</v>
      </c>
      <c r="D21" s="1">
        <v>22</v>
      </c>
      <c r="E21" s="1">
        <v>27</v>
      </c>
      <c r="F21" s="1">
        <v>174</v>
      </c>
      <c r="G21" s="1">
        <v>230</v>
      </c>
      <c r="I21" s="22">
        <f t="shared" si="1"/>
        <v>0</v>
      </c>
    </row>
    <row r="22" spans="1:9" x14ac:dyDescent="0.2">
      <c r="A22" t="s">
        <v>7</v>
      </c>
      <c r="B22" t="s">
        <v>81</v>
      </c>
      <c r="C22" s="1">
        <v>19</v>
      </c>
      <c r="D22" s="1">
        <v>119</v>
      </c>
      <c r="E22" s="1">
        <v>86</v>
      </c>
      <c r="F22" s="1">
        <v>775</v>
      </c>
      <c r="G22" s="1">
        <v>999</v>
      </c>
      <c r="I22" s="22">
        <f t="shared" si="1"/>
        <v>0</v>
      </c>
    </row>
    <row r="23" spans="1:9" x14ac:dyDescent="0.2">
      <c r="A23" t="s">
        <v>8</v>
      </c>
      <c r="B23" t="s">
        <v>82</v>
      </c>
      <c r="C23" s="1">
        <v>20</v>
      </c>
      <c r="D23" s="1">
        <v>127</v>
      </c>
      <c r="E23" s="1">
        <v>53</v>
      </c>
      <c r="F23" s="1">
        <v>48</v>
      </c>
      <c r="G23" s="1">
        <v>248</v>
      </c>
      <c r="I23" s="22">
        <f t="shared" si="1"/>
        <v>0</v>
      </c>
    </row>
    <row r="24" spans="1:9" x14ac:dyDescent="0.2">
      <c r="A24" t="s">
        <v>19</v>
      </c>
      <c r="B24" t="s">
        <v>83</v>
      </c>
      <c r="C24" s="1">
        <v>11</v>
      </c>
      <c r="D24" s="1">
        <v>19</v>
      </c>
      <c r="E24" s="1">
        <v>5</v>
      </c>
      <c r="F24" s="1">
        <v>24</v>
      </c>
      <c r="G24" s="1">
        <v>59</v>
      </c>
      <c r="I24" s="22">
        <f t="shared" si="1"/>
        <v>0</v>
      </c>
    </row>
    <row r="25" spans="1:9" x14ac:dyDescent="0.2">
      <c r="A25" t="s">
        <v>149</v>
      </c>
      <c r="B25" t="s">
        <v>150</v>
      </c>
      <c r="C25" s="1"/>
      <c r="D25" s="1"/>
      <c r="E25" s="1">
        <v>28</v>
      </c>
      <c r="F25" s="1">
        <v>71</v>
      </c>
      <c r="G25" s="1">
        <v>99</v>
      </c>
      <c r="I25" s="22">
        <f t="shared" si="1"/>
        <v>0</v>
      </c>
    </row>
    <row r="26" spans="1:9" x14ac:dyDescent="0.2">
      <c r="A26" t="s">
        <v>9</v>
      </c>
      <c r="B26" t="s">
        <v>84</v>
      </c>
      <c r="C26" s="1">
        <v>12</v>
      </c>
      <c r="D26" s="1">
        <v>32</v>
      </c>
      <c r="E26" s="1">
        <v>67</v>
      </c>
      <c r="F26" s="1">
        <v>226</v>
      </c>
      <c r="G26" s="1">
        <v>337</v>
      </c>
      <c r="I26" s="22">
        <f t="shared" si="1"/>
        <v>0</v>
      </c>
    </row>
    <row r="27" spans="1:9" x14ac:dyDescent="0.2">
      <c r="A27" t="s">
        <v>10</v>
      </c>
      <c r="B27" t="s">
        <v>85</v>
      </c>
      <c r="C27" s="1">
        <v>48</v>
      </c>
      <c r="D27" s="1">
        <v>39</v>
      </c>
      <c r="E27" s="1">
        <v>93</v>
      </c>
      <c r="F27" s="1">
        <v>131</v>
      </c>
      <c r="G27" s="1">
        <v>311</v>
      </c>
      <c r="I27" s="22">
        <f t="shared" si="1"/>
        <v>0</v>
      </c>
    </row>
    <row r="28" spans="1:9" x14ac:dyDescent="0.2">
      <c r="A28" t="s">
        <v>11</v>
      </c>
      <c r="B28" t="s">
        <v>86</v>
      </c>
      <c r="C28" s="1">
        <v>1</v>
      </c>
      <c r="D28" s="1">
        <v>9</v>
      </c>
      <c r="E28" s="1">
        <v>15</v>
      </c>
      <c r="F28" s="1"/>
      <c r="G28" s="1">
        <v>25</v>
      </c>
      <c r="I28" s="22">
        <f t="shared" si="1"/>
        <v>0</v>
      </c>
    </row>
    <row r="29" spans="1:9" x14ac:dyDescent="0.2">
      <c r="A29" t="s">
        <v>12</v>
      </c>
      <c r="B29" t="s">
        <v>87</v>
      </c>
      <c r="C29" s="1">
        <v>24</v>
      </c>
      <c r="D29" s="1">
        <v>88</v>
      </c>
      <c r="E29" s="1">
        <v>193</v>
      </c>
      <c r="F29" s="1">
        <v>684</v>
      </c>
      <c r="G29" s="1">
        <v>989</v>
      </c>
      <c r="I29" s="22">
        <f t="shared" si="1"/>
        <v>0</v>
      </c>
    </row>
    <row r="30" spans="1:9" x14ac:dyDescent="0.2">
      <c r="A30" t="s">
        <v>56</v>
      </c>
      <c r="B30" t="s">
        <v>88</v>
      </c>
      <c r="C30" s="1">
        <v>11</v>
      </c>
      <c r="D30" s="1">
        <v>7</v>
      </c>
      <c r="E30" s="1">
        <v>28</v>
      </c>
      <c r="F30" s="1">
        <v>32</v>
      </c>
      <c r="G30" s="1">
        <v>78</v>
      </c>
      <c r="I30" s="22">
        <f t="shared" si="1"/>
        <v>0</v>
      </c>
    </row>
    <row r="31" spans="1:9" x14ac:dyDescent="0.2">
      <c r="A31" t="s">
        <v>137</v>
      </c>
      <c r="C31" s="1">
        <v>4</v>
      </c>
      <c r="D31" s="1">
        <v>22</v>
      </c>
      <c r="E31" s="1">
        <v>12</v>
      </c>
      <c r="F31" s="1">
        <v>12</v>
      </c>
      <c r="G31" s="1">
        <v>50</v>
      </c>
      <c r="I31" s="22">
        <f t="shared" si="1"/>
        <v>0</v>
      </c>
    </row>
    <row r="32" spans="1:9" x14ac:dyDescent="0.2">
      <c r="A32" t="s">
        <v>13</v>
      </c>
      <c r="B32" t="s">
        <v>89</v>
      </c>
      <c r="C32" s="1">
        <v>18</v>
      </c>
      <c r="D32" s="1">
        <v>76</v>
      </c>
      <c r="E32" s="1">
        <v>201</v>
      </c>
      <c r="F32" s="1">
        <v>88</v>
      </c>
      <c r="G32" s="1">
        <v>383</v>
      </c>
      <c r="I32" s="22">
        <f t="shared" si="1"/>
        <v>0</v>
      </c>
    </row>
    <row r="33" spans="1:9" x14ac:dyDescent="0.2">
      <c r="A33" t="s">
        <v>14</v>
      </c>
      <c r="B33" t="s">
        <v>90</v>
      </c>
      <c r="C33" s="1">
        <v>2</v>
      </c>
      <c r="D33" s="1"/>
      <c r="E33" s="1"/>
      <c r="F33" s="1">
        <v>47</v>
      </c>
      <c r="G33" s="1">
        <v>49</v>
      </c>
      <c r="I33" s="22">
        <f t="shared" si="1"/>
        <v>0</v>
      </c>
    </row>
    <row r="34" spans="1:9" x14ac:dyDescent="0.2">
      <c r="A34" t="s">
        <v>147</v>
      </c>
      <c r="B34" t="s">
        <v>143</v>
      </c>
      <c r="C34" s="1"/>
      <c r="D34" s="1"/>
      <c r="E34" s="1"/>
      <c r="F34" s="1">
        <v>2</v>
      </c>
      <c r="G34" s="1">
        <v>2</v>
      </c>
      <c r="I34" s="22">
        <f t="shared" si="1"/>
        <v>0</v>
      </c>
    </row>
    <row r="35" spans="1:9" x14ac:dyDescent="0.2">
      <c r="A35" t="s">
        <v>120</v>
      </c>
      <c r="B35" t="s">
        <v>121</v>
      </c>
      <c r="C35" s="1"/>
      <c r="D35" s="1">
        <v>2</v>
      </c>
      <c r="E35" s="1">
        <v>1</v>
      </c>
      <c r="F35" s="1">
        <v>4</v>
      </c>
      <c r="G35" s="1">
        <v>7</v>
      </c>
      <c r="I35" s="22">
        <f t="shared" si="1"/>
        <v>0</v>
      </c>
    </row>
    <row r="36" spans="1:9" x14ac:dyDescent="0.2">
      <c r="A36" t="s">
        <v>98</v>
      </c>
      <c r="B36" t="s">
        <v>91</v>
      </c>
      <c r="C36" s="1">
        <v>74</v>
      </c>
      <c r="D36" s="1">
        <v>351</v>
      </c>
      <c r="E36" s="1">
        <v>551</v>
      </c>
      <c r="F36" s="1">
        <v>645</v>
      </c>
      <c r="G36" s="1">
        <v>1621</v>
      </c>
      <c r="I36" s="22">
        <f t="shared" si="1"/>
        <v>0</v>
      </c>
    </row>
    <row r="37" spans="1:9" x14ac:dyDescent="0.2">
      <c r="A37" t="s">
        <v>15</v>
      </c>
      <c r="B37" t="s">
        <v>92</v>
      </c>
      <c r="C37" s="1"/>
      <c r="D37" s="1">
        <v>28</v>
      </c>
      <c r="E37" s="1">
        <v>13</v>
      </c>
      <c r="F37" s="1">
        <v>45</v>
      </c>
      <c r="G37" s="1">
        <v>86</v>
      </c>
      <c r="I37" s="22">
        <f t="shared" si="1"/>
        <v>0</v>
      </c>
    </row>
    <row r="38" spans="1:9" x14ac:dyDescent="0.2">
      <c r="A38" t="s">
        <v>130</v>
      </c>
      <c r="B38" t="s">
        <v>131</v>
      </c>
      <c r="C38" s="1"/>
      <c r="D38" s="1"/>
      <c r="E38" s="1"/>
      <c r="F38" s="1">
        <v>2</v>
      </c>
      <c r="G38" s="1">
        <v>2</v>
      </c>
      <c r="I38" s="22">
        <f t="shared" si="1"/>
        <v>0</v>
      </c>
    </row>
    <row r="39" spans="1:9" x14ac:dyDescent="0.2">
      <c r="A39" t="s">
        <v>148</v>
      </c>
      <c r="B39" t="s">
        <v>139</v>
      </c>
      <c r="C39" s="1"/>
      <c r="D39" s="1"/>
      <c r="E39" s="1">
        <v>2</v>
      </c>
      <c r="F39" s="1">
        <v>4</v>
      </c>
      <c r="G39" s="1">
        <v>6</v>
      </c>
      <c r="I39" s="22">
        <f t="shared" si="1"/>
        <v>0</v>
      </c>
    </row>
    <row r="40" spans="1:9" x14ac:dyDescent="0.2">
      <c r="A40" t="s">
        <v>141</v>
      </c>
      <c r="B40" t="s">
        <v>78</v>
      </c>
      <c r="C40" s="1">
        <v>69</v>
      </c>
      <c r="D40" s="1">
        <v>11</v>
      </c>
      <c r="E40" s="1">
        <v>376</v>
      </c>
      <c r="F40" s="1">
        <v>316</v>
      </c>
      <c r="G40" s="1">
        <v>772</v>
      </c>
      <c r="I40" s="22">
        <f t="shared" si="1"/>
        <v>0</v>
      </c>
    </row>
    <row r="41" spans="1:9" x14ac:dyDescent="0.2">
      <c r="A41" t="s">
        <v>16</v>
      </c>
      <c r="B41" t="s">
        <v>93</v>
      </c>
      <c r="C41" s="1">
        <v>85</v>
      </c>
      <c r="D41" s="1">
        <v>149</v>
      </c>
      <c r="E41" s="1">
        <v>131</v>
      </c>
      <c r="F41" s="1">
        <v>67</v>
      </c>
      <c r="G41" s="1">
        <v>432</v>
      </c>
      <c r="I41" s="22">
        <f t="shared" si="1"/>
        <v>0</v>
      </c>
    </row>
    <row r="42" spans="1:9" x14ac:dyDescent="0.2">
      <c r="A42" t="s">
        <v>17</v>
      </c>
      <c r="B42" t="s">
        <v>94</v>
      </c>
      <c r="C42" s="1">
        <v>11</v>
      </c>
      <c r="D42" s="1">
        <v>23</v>
      </c>
      <c r="E42" s="1">
        <v>52</v>
      </c>
      <c r="F42" s="1">
        <v>35</v>
      </c>
      <c r="G42" s="1">
        <v>121</v>
      </c>
      <c r="I42" s="22">
        <f t="shared" si="1"/>
        <v>0</v>
      </c>
    </row>
    <row r="43" spans="1:9" x14ac:dyDescent="0.2">
      <c r="A43" t="s">
        <v>117</v>
      </c>
      <c r="B43" t="s">
        <v>118</v>
      </c>
      <c r="C43" s="1"/>
      <c r="D43" s="1">
        <v>3</v>
      </c>
      <c r="E43" s="1"/>
      <c r="F43" s="1">
        <v>8</v>
      </c>
      <c r="G43" s="1">
        <v>11</v>
      </c>
      <c r="I43" s="22">
        <f t="shared" si="1"/>
        <v>0</v>
      </c>
    </row>
    <row r="44" spans="1:9" x14ac:dyDescent="0.2">
      <c r="A44" t="s">
        <v>99</v>
      </c>
      <c r="B44" t="s">
        <v>95</v>
      </c>
      <c r="C44" s="1">
        <v>23</v>
      </c>
      <c r="D44" s="1">
        <v>470</v>
      </c>
      <c r="E44" s="1">
        <v>56</v>
      </c>
      <c r="F44" s="1">
        <v>452</v>
      </c>
      <c r="G44" s="1">
        <v>1001</v>
      </c>
      <c r="I44" s="22">
        <f t="shared" si="1"/>
        <v>0</v>
      </c>
    </row>
    <row r="45" spans="1:9" x14ac:dyDescent="0.2">
      <c r="A45" s="29" t="s">
        <v>0</v>
      </c>
      <c r="B45" s="29"/>
      <c r="C45" s="30">
        <v>489</v>
      </c>
      <c r="D45" s="30">
        <v>1716</v>
      </c>
      <c r="E45" s="30">
        <v>2146</v>
      </c>
      <c r="F45" s="30">
        <v>4255</v>
      </c>
      <c r="G45" s="30">
        <v>8606</v>
      </c>
      <c r="I45" s="22">
        <f t="shared" si="1"/>
        <v>0</v>
      </c>
    </row>
    <row r="46" spans="1:9" x14ac:dyDescent="0.2">
      <c r="I46" s="22">
        <f t="shared" si="1"/>
        <v>0</v>
      </c>
    </row>
    <row r="47" spans="1:9" x14ac:dyDescent="0.2">
      <c r="I47" s="22">
        <f>SUM(I8:I46)</f>
        <v>0</v>
      </c>
    </row>
  </sheetData>
  <pageMargins left="0.7" right="0.7" top="0.75" bottom="0.75" header="0.3" footer="0.3"/>
  <pageSetup scale="69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7"/>
  <sheetViews>
    <sheetView showGridLines="0" zoomScale="96" zoomScaleNormal="96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ColWidth="9.140625" defaultRowHeight="12.75" x14ac:dyDescent="0.2"/>
  <cols>
    <col min="1" max="1" width="34.42578125" style="9" bestFit="1" customWidth="1"/>
    <col min="2" max="2" width="13.5703125" style="9" customWidth="1"/>
    <col min="3" max="3" width="19.28515625" style="9" customWidth="1"/>
    <col min="4" max="6" width="14.28515625" style="9" customWidth="1"/>
    <col min="7" max="7" width="13.5703125" style="9" customWidth="1"/>
    <col min="8" max="11" width="14.28515625" style="9" customWidth="1"/>
    <col min="12" max="12" width="13.5703125" style="9" customWidth="1"/>
    <col min="13" max="16" width="14.28515625" style="9" customWidth="1"/>
    <col min="17" max="17" width="13.5703125" style="9" customWidth="1"/>
    <col min="18" max="21" width="14.28515625" style="9" customWidth="1"/>
    <col min="22" max="16384" width="9.140625" style="9"/>
  </cols>
  <sheetData>
    <row r="1" spans="1:21" x14ac:dyDescent="0.2">
      <c r="A1" s="8" t="s">
        <v>25</v>
      </c>
      <c r="B1" s="8"/>
    </row>
    <row r="2" spans="1:21" x14ac:dyDescent="0.2">
      <c r="A2" s="9" t="s">
        <v>140</v>
      </c>
      <c r="B2" s="32" t="s">
        <v>22</v>
      </c>
      <c r="C2" s="32"/>
      <c r="D2" s="32"/>
      <c r="E2" s="32"/>
      <c r="F2" s="32"/>
      <c r="G2" s="33" t="s">
        <v>20</v>
      </c>
      <c r="H2" s="34"/>
      <c r="I2" s="34"/>
      <c r="J2" s="34"/>
      <c r="K2" s="35"/>
      <c r="L2" s="33" t="s">
        <v>21</v>
      </c>
      <c r="M2" s="34"/>
      <c r="N2" s="34"/>
      <c r="O2" s="34"/>
      <c r="P2" s="35"/>
      <c r="Q2" s="33" t="s">
        <v>23</v>
      </c>
      <c r="R2" s="34"/>
      <c r="S2" s="34"/>
      <c r="T2" s="34"/>
      <c r="U2" s="35"/>
    </row>
    <row r="3" spans="1:21" ht="38.25" x14ac:dyDescent="0.2">
      <c r="A3" s="10" t="s">
        <v>53</v>
      </c>
      <c r="B3" s="11" t="s">
        <v>57</v>
      </c>
      <c r="C3" s="11" t="s">
        <v>49</v>
      </c>
      <c r="D3" s="11" t="s">
        <v>51</v>
      </c>
      <c r="E3" s="11" t="s">
        <v>50</v>
      </c>
      <c r="F3" s="11" t="s">
        <v>52</v>
      </c>
      <c r="G3" s="11" t="s">
        <v>57</v>
      </c>
      <c r="H3" s="11" t="s">
        <v>49</v>
      </c>
      <c r="I3" s="11" t="s">
        <v>51</v>
      </c>
      <c r="J3" s="11" t="s">
        <v>50</v>
      </c>
      <c r="K3" s="11" t="s">
        <v>52</v>
      </c>
      <c r="L3" s="11" t="s">
        <v>57</v>
      </c>
      <c r="M3" s="11" t="s">
        <v>49</v>
      </c>
      <c r="N3" s="11" t="s">
        <v>51</v>
      </c>
      <c r="O3" s="11" t="s">
        <v>50</v>
      </c>
      <c r="P3" s="11" t="s">
        <v>52</v>
      </c>
      <c r="Q3" s="11" t="s">
        <v>57</v>
      </c>
      <c r="R3" s="11" t="s">
        <v>49</v>
      </c>
      <c r="S3" s="11" t="s">
        <v>51</v>
      </c>
      <c r="T3" s="11" t="s">
        <v>50</v>
      </c>
      <c r="U3" s="11" t="s">
        <v>52</v>
      </c>
    </row>
    <row r="4" spans="1:21" x14ac:dyDescent="0.2">
      <c r="A4" s="12" t="s">
        <v>26</v>
      </c>
      <c r="B4" s="13">
        <v>0</v>
      </c>
      <c r="C4" s="14">
        <v>0</v>
      </c>
      <c r="D4" s="15">
        <v>0</v>
      </c>
      <c r="E4" s="16"/>
      <c r="F4" s="17"/>
      <c r="G4" s="13">
        <v>35611.480000000003</v>
      </c>
      <c r="H4" s="14">
        <v>885.62</v>
      </c>
      <c r="I4" s="15">
        <v>0</v>
      </c>
      <c r="J4" s="16"/>
      <c r="K4" s="17"/>
      <c r="L4" s="13">
        <v>35889.01</v>
      </c>
      <c r="M4" s="14">
        <v>355.31</v>
      </c>
      <c r="N4" s="15">
        <v>0</v>
      </c>
      <c r="O4" s="16"/>
      <c r="P4" s="17"/>
      <c r="Q4" s="13">
        <v>108473.01</v>
      </c>
      <c r="R4" s="14">
        <v>2075.15</v>
      </c>
      <c r="S4" s="15">
        <v>0</v>
      </c>
      <c r="T4" s="16"/>
      <c r="U4" s="17"/>
    </row>
    <row r="5" spans="1:21" x14ac:dyDescent="0.2">
      <c r="A5" s="12" t="s">
        <v>27</v>
      </c>
      <c r="B5" s="13">
        <v>0</v>
      </c>
      <c r="C5" s="14">
        <v>0</v>
      </c>
      <c r="D5" s="15">
        <v>0</v>
      </c>
      <c r="E5" s="16"/>
      <c r="F5" s="17"/>
      <c r="G5" s="13">
        <v>58127.31</v>
      </c>
      <c r="H5" s="14">
        <v>1494.49</v>
      </c>
      <c r="I5" s="15">
        <v>0</v>
      </c>
      <c r="J5" s="16"/>
      <c r="K5" s="17"/>
      <c r="L5" s="13">
        <v>16580.580000000002</v>
      </c>
      <c r="M5" s="14">
        <v>197.39</v>
      </c>
      <c r="N5" s="15">
        <v>0</v>
      </c>
      <c r="O5" s="16"/>
      <c r="P5" s="17"/>
      <c r="Q5" s="13">
        <v>553532.81000000006</v>
      </c>
      <c r="R5" s="14">
        <v>8433.0499999999993</v>
      </c>
      <c r="S5" s="15">
        <v>0</v>
      </c>
      <c r="T5" s="16"/>
      <c r="U5" s="17"/>
    </row>
    <row r="6" spans="1:21" x14ac:dyDescent="0.2">
      <c r="A6" s="12" t="s">
        <v>28</v>
      </c>
      <c r="B6" s="13">
        <v>0</v>
      </c>
      <c r="C6" s="14">
        <v>0</v>
      </c>
      <c r="D6" s="15">
        <v>0</v>
      </c>
      <c r="E6" s="16"/>
      <c r="F6" s="17"/>
      <c r="G6" s="13">
        <v>31398.45</v>
      </c>
      <c r="H6" s="14">
        <v>221.41</v>
      </c>
      <c r="I6" s="15">
        <v>0</v>
      </c>
      <c r="J6" s="16"/>
      <c r="K6" s="17"/>
      <c r="L6" s="13">
        <v>10403.68</v>
      </c>
      <c r="M6" s="14">
        <v>78.959999999999994</v>
      </c>
      <c r="N6" s="15">
        <v>0</v>
      </c>
      <c r="O6" s="16"/>
      <c r="P6" s="17"/>
      <c r="Q6" s="13">
        <v>6691.98</v>
      </c>
      <c r="R6" s="14">
        <v>44.15</v>
      </c>
      <c r="S6" s="15">
        <v>0</v>
      </c>
      <c r="T6" s="16"/>
      <c r="U6" s="17"/>
    </row>
    <row r="7" spans="1:21" x14ac:dyDescent="0.2">
      <c r="A7" s="12" t="s">
        <v>29</v>
      </c>
      <c r="B7" s="13">
        <v>24958.92</v>
      </c>
      <c r="C7" s="14">
        <v>377.1</v>
      </c>
      <c r="D7" s="15">
        <v>0</v>
      </c>
      <c r="E7" s="16"/>
      <c r="F7" s="17"/>
      <c r="G7" s="13">
        <v>0</v>
      </c>
      <c r="H7" s="14">
        <v>0</v>
      </c>
      <c r="I7" s="15">
        <v>0</v>
      </c>
      <c r="J7" s="16"/>
      <c r="K7" s="17"/>
      <c r="L7" s="13">
        <v>8109.47</v>
      </c>
      <c r="M7" s="14">
        <v>78.959999999999994</v>
      </c>
      <c r="N7" s="15">
        <v>0</v>
      </c>
      <c r="O7" s="16"/>
      <c r="P7" s="17"/>
      <c r="Q7" s="13">
        <v>55834.93</v>
      </c>
      <c r="R7" s="14">
        <v>529.83000000000004</v>
      </c>
      <c r="S7" s="15">
        <v>0</v>
      </c>
      <c r="T7" s="16"/>
      <c r="U7" s="17"/>
    </row>
    <row r="8" spans="1:21" x14ac:dyDescent="0.2">
      <c r="A8" s="12" t="s">
        <v>62</v>
      </c>
      <c r="B8" s="13">
        <v>0</v>
      </c>
      <c r="C8" s="14">
        <v>0</v>
      </c>
      <c r="D8" s="15">
        <v>0</v>
      </c>
      <c r="E8" s="16"/>
      <c r="F8" s="17"/>
      <c r="G8" s="13">
        <v>0</v>
      </c>
      <c r="H8" s="14">
        <v>0</v>
      </c>
      <c r="I8" s="15">
        <v>0</v>
      </c>
      <c r="J8" s="16"/>
      <c r="K8" s="17"/>
      <c r="L8" s="13">
        <v>0</v>
      </c>
      <c r="M8" s="14">
        <v>0</v>
      </c>
      <c r="N8" s="15">
        <v>0</v>
      </c>
      <c r="O8" s="16"/>
      <c r="P8" s="17"/>
      <c r="Q8" s="13">
        <v>0</v>
      </c>
      <c r="R8" s="14">
        <v>0</v>
      </c>
      <c r="S8" s="15">
        <v>0</v>
      </c>
      <c r="T8" s="16"/>
      <c r="U8" s="17"/>
    </row>
    <row r="9" spans="1:21" x14ac:dyDescent="0.2">
      <c r="A9" s="12" t="s">
        <v>30</v>
      </c>
      <c r="B9" s="13">
        <v>133441.35999999999</v>
      </c>
      <c r="C9" s="14">
        <v>452.52</v>
      </c>
      <c r="D9" s="15">
        <v>0</v>
      </c>
      <c r="E9" s="16"/>
      <c r="F9" s="17"/>
      <c r="G9" s="13">
        <v>243696.85</v>
      </c>
      <c r="H9" s="14">
        <v>1494.49</v>
      </c>
      <c r="I9" s="15">
        <v>0</v>
      </c>
      <c r="J9" s="16"/>
      <c r="K9" s="17"/>
      <c r="L9" s="13">
        <v>16990.7</v>
      </c>
      <c r="M9" s="14">
        <v>473.75</v>
      </c>
      <c r="N9" s="15">
        <v>0</v>
      </c>
      <c r="O9" s="16"/>
      <c r="P9" s="17"/>
      <c r="Q9" s="13">
        <v>8015.9</v>
      </c>
      <c r="R9" s="14">
        <v>44.15</v>
      </c>
      <c r="S9" s="15">
        <v>0</v>
      </c>
      <c r="T9" s="16"/>
      <c r="U9" s="17"/>
    </row>
    <row r="10" spans="1:21" x14ac:dyDescent="0.2">
      <c r="A10" s="12" t="s">
        <v>31</v>
      </c>
      <c r="B10" s="13">
        <v>5446.39</v>
      </c>
      <c r="C10" s="14">
        <v>226.26</v>
      </c>
      <c r="D10" s="15">
        <v>0</v>
      </c>
      <c r="E10" s="16"/>
      <c r="F10" s="17"/>
      <c r="G10" s="13">
        <v>7992.15</v>
      </c>
      <c r="H10" s="14">
        <v>276.76</v>
      </c>
      <c r="I10" s="15">
        <v>0</v>
      </c>
      <c r="J10" s="16"/>
      <c r="K10" s="17"/>
      <c r="L10" s="13">
        <v>12270.05</v>
      </c>
      <c r="M10" s="14">
        <v>157.91999999999999</v>
      </c>
      <c r="N10" s="15">
        <v>0</v>
      </c>
      <c r="O10" s="16"/>
      <c r="P10" s="17"/>
      <c r="Q10" s="13">
        <v>5167.87</v>
      </c>
      <c r="R10" s="14">
        <v>176.61</v>
      </c>
      <c r="S10" s="15">
        <v>0</v>
      </c>
      <c r="T10" s="16"/>
      <c r="U10" s="17"/>
    </row>
    <row r="11" spans="1:21" x14ac:dyDescent="0.2">
      <c r="A11" s="12" t="s">
        <v>70</v>
      </c>
      <c r="B11" s="13">
        <v>0</v>
      </c>
      <c r="C11" s="14">
        <v>0</v>
      </c>
      <c r="D11" s="15">
        <v>0</v>
      </c>
      <c r="E11" s="16"/>
      <c r="F11" s="17"/>
      <c r="G11" s="13">
        <v>28675.98</v>
      </c>
      <c r="H11" s="14">
        <v>332.11</v>
      </c>
      <c r="I11" s="15">
        <v>0</v>
      </c>
      <c r="J11" s="16"/>
      <c r="K11" s="17"/>
      <c r="L11" s="13">
        <v>54118.77</v>
      </c>
      <c r="M11" s="14">
        <v>473.75</v>
      </c>
      <c r="N11" s="15">
        <v>0</v>
      </c>
      <c r="O11" s="16"/>
      <c r="P11" s="17"/>
      <c r="Q11" s="13">
        <v>46660.03</v>
      </c>
      <c r="R11" s="14">
        <v>353.22</v>
      </c>
      <c r="S11" s="15">
        <v>0</v>
      </c>
      <c r="T11" s="16"/>
      <c r="U11" s="17"/>
    </row>
    <row r="12" spans="1:21" x14ac:dyDescent="0.2">
      <c r="A12" s="12" t="s">
        <v>32</v>
      </c>
      <c r="B12" s="13">
        <v>59935.9</v>
      </c>
      <c r="C12" s="14">
        <v>829.62</v>
      </c>
      <c r="D12" s="15">
        <v>0</v>
      </c>
      <c r="E12" s="16"/>
      <c r="F12" s="17"/>
      <c r="G12" s="13">
        <v>21153.599999999999</v>
      </c>
      <c r="H12" s="14">
        <v>166.05</v>
      </c>
      <c r="I12" s="15">
        <v>0</v>
      </c>
      <c r="J12" s="16"/>
      <c r="K12" s="17"/>
      <c r="L12" s="13">
        <v>168856.28</v>
      </c>
      <c r="M12" s="14">
        <v>1579.15</v>
      </c>
      <c r="N12" s="15">
        <v>0</v>
      </c>
      <c r="O12" s="16"/>
      <c r="P12" s="17"/>
      <c r="Q12" s="13">
        <v>299933.58</v>
      </c>
      <c r="R12" s="14">
        <v>2693.28</v>
      </c>
      <c r="S12" s="15">
        <v>0</v>
      </c>
      <c r="T12" s="16"/>
      <c r="U12" s="17"/>
    </row>
    <row r="13" spans="1:21" x14ac:dyDescent="0.2">
      <c r="A13" s="12" t="s">
        <v>33</v>
      </c>
      <c r="B13" s="13">
        <v>0</v>
      </c>
      <c r="C13" s="14">
        <v>0</v>
      </c>
      <c r="D13" s="15">
        <v>0</v>
      </c>
      <c r="E13" s="16"/>
      <c r="F13" s="17"/>
      <c r="G13" s="13">
        <v>6965.01</v>
      </c>
      <c r="H13" s="14">
        <v>166.05</v>
      </c>
      <c r="I13" s="15">
        <v>0</v>
      </c>
      <c r="J13" s="16"/>
      <c r="K13" s="17"/>
      <c r="L13" s="13">
        <v>7286.45</v>
      </c>
      <c r="M13" s="14">
        <v>78.959999999999994</v>
      </c>
      <c r="N13" s="15">
        <v>0</v>
      </c>
      <c r="O13" s="16"/>
      <c r="P13" s="17"/>
      <c r="Q13" s="13">
        <v>48085.39</v>
      </c>
      <c r="R13" s="14">
        <v>220.76</v>
      </c>
      <c r="S13" s="15">
        <v>0</v>
      </c>
      <c r="T13" s="16"/>
      <c r="U13" s="17"/>
    </row>
    <row r="14" spans="1:21" x14ac:dyDescent="0.2">
      <c r="A14" s="12" t="s">
        <v>100</v>
      </c>
      <c r="B14" s="13">
        <v>0</v>
      </c>
      <c r="C14" s="14">
        <v>0</v>
      </c>
      <c r="D14" s="15">
        <v>0</v>
      </c>
      <c r="E14" s="16"/>
      <c r="F14" s="17"/>
      <c r="G14" s="13">
        <v>0</v>
      </c>
      <c r="H14" s="14">
        <v>0</v>
      </c>
      <c r="I14" s="15">
        <v>0</v>
      </c>
      <c r="J14" s="16"/>
      <c r="K14" s="17"/>
      <c r="L14" s="13">
        <v>0</v>
      </c>
      <c r="M14" s="14">
        <v>0</v>
      </c>
      <c r="N14" s="15">
        <v>0</v>
      </c>
      <c r="O14" s="16"/>
      <c r="P14" s="17"/>
      <c r="Q14" s="13">
        <v>0</v>
      </c>
      <c r="R14" s="14">
        <v>0</v>
      </c>
      <c r="S14" s="15">
        <v>0</v>
      </c>
      <c r="T14" s="16"/>
      <c r="U14" s="17"/>
    </row>
    <row r="15" spans="1:21" x14ac:dyDescent="0.2">
      <c r="A15" s="12" t="s">
        <v>34</v>
      </c>
      <c r="B15" s="13">
        <v>34935.01</v>
      </c>
      <c r="C15" s="14">
        <v>1432.98</v>
      </c>
      <c r="D15" s="15">
        <v>0</v>
      </c>
      <c r="E15" s="16"/>
      <c r="F15" s="17"/>
      <c r="G15" s="13">
        <v>63529.760000000002</v>
      </c>
      <c r="H15" s="14">
        <v>1328.43</v>
      </c>
      <c r="I15" s="15">
        <v>0</v>
      </c>
      <c r="J15" s="16"/>
      <c r="K15" s="17"/>
      <c r="L15" s="13">
        <v>147165.68</v>
      </c>
      <c r="M15" s="14">
        <v>2645.08</v>
      </c>
      <c r="N15" s="15">
        <v>0</v>
      </c>
      <c r="O15" s="16"/>
      <c r="P15" s="17"/>
      <c r="Q15" s="13">
        <v>89438.6</v>
      </c>
      <c r="R15" s="14">
        <v>1103.8</v>
      </c>
      <c r="S15" s="15">
        <v>0</v>
      </c>
      <c r="T15" s="16"/>
      <c r="U15" s="17"/>
    </row>
    <row r="16" spans="1:21" x14ac:dyDescent="0.2">
      <c r="A16" s="12" t="s">
        <v>101</v>
      </c>
      <c r="B16" s="13">
        <v>0</v>
      </c>
      <c r="C16" s="14">
        <v>0</v>
      </c>
      <c r="D16" s="15">
        <v>0</v>
      </c>
      <c r="E16" s="16"/>
      <c r="F16" s="17"/>
      <c r="G16" s="13">
        <v>0</v>
      </c>
      <c r="H16" s="14">
        <v>0</v>
      </c>
      <c r="I16" s="15">
        <v>0</v>
      </c>
      <c r="J16" s="16"/>
      <c r="K16" s="17"/>
      <c r="L16" s="13">
        <v>2416.89</v>
      </c>
      <c r="M16" s="14">
        <v>39.479999999999997</v>
      </c>
      <c r="N16" s="15">
        <v>0</v>
      </c>
      <c r="O16" s="16"/>
      <c r="P16" s="17"/>
      <c r="Q16" s="13">
        <v>0</v>
      </c>
      <c r="R16" s="14">
        <v>0</v>
      </c>
      <c r="S16" s="15">
        <v>0</v>
      </c>
      <c r="T16" s="16"/>
      <c r="U16" s="17"/>
    </row>
    <row r="17" spans="1:21" x14ac:dyDescent="0.2">
      <c r="A17" s="12" t="s">
        <v>142</v>
      </c>
      <c r="B17" s="13">
        <v>0</v>
      </c>
      <c r="C17" s="14">
        <v>0</v>
      </c>
      <c r="D17" s="15">
        <v>0</v>
      </c>
      <c r="E17" s="16"/>
      <c r="F17" s="17"/>
      <c r="G17" s="13">
        <v>0</v>
      </c>
      <c r="H17" s="14">
        <v>0</v>
      </c>
      <c r="I17" s="15">
        <v>0</v>
      </c>
      <c r="J17" s="16"/>
      <c r="K17" s="17"/>
      <c r="L17" s="13">
        <v>0</v>
      </c>
      <c r="M17" s="14">
        <v>0</v>
      </c>
      <c r="N17" s="15">
        <v>0</v>
      </c>
      <c r="O17" s="16"/>
      <c r="P17" s="17"/>
      <c r="Q17" s="13">
        <v>0</v>
      </c>
      <c r="R17" s="14">
        <v>0</v>
      </c>
      <c r="S17" s="15">
        <v>0</v>
      </c>
      <c r="T17" s="16"/>
      <c r="U17" s="17"/>
    </row>
    <row r="18" spans="1:21" x14ac:dyDescent="0.2">
      <c r="A18" s="12" t="s">
        <v>102</v>
      </c>
      <c r="B18" s="13">
        <v>23091.200000000001</v>
      </c>
      <c r="C18" s="14">
        <v>226.26</v>
      </c>
      <c r="D18" s="15">
        <v>0</v>
      </c>
      <c r="E18" s="16"/>
      <c r="F18" s="17"/>
      <c r="G18" s="13">
        <v>14859.58</v>
      </c>
      <c r="H18" s="14">
        <v>221.41</v>
      </c>
      <c r="I18" s="15">
        <v>0</v>
      </c>
      <c r="J18" s="16"/>
      <c r="K18" s="17"/>
      <c r="L18" s="13">
        <v>0</v>
      </c>
      <c r="M18" s="14">
        <v>0</v>
      </c>
      <c r="N18" s="15">
        <v>0</v>
      </c>
      <c r="O18" s="16"/>
      <c r="P18" s="17"/>
      <c r="Q18" s="13">
        <v>0</v>
      </c>
      <c r="R18" s="14">
        <v>0</v>
      </c>
      <c r="S18" s="15">
        <v>0</v>
      </c>
      <c r="T18" s="16"/>
      <c r="U18" s="17"/>
    </row>
    <row r="19" spans="1:21" x14ac:dyDescent="0.2">
      <c r="A19" s="12" t="s">
        <v>103</v>
      </c>
      <c r="B19" s="13">
        <v>0</v>
      </c>
      <c r="C19" s="14">
        <v>0</v>
      </c>
      <c r="D19" s="15">
        <v>0</v>
      </c>
      <c r="E19" s="16"/>
      <c r="F19" s="17"/>
      <c r="G19" s="13">
        <v>0</v>
      </c>
      <c r="H19" s="14">
        <v>0</v>
      </c>
      <c r="I19" s="15">
        <v>0</v>
      </c>
      <c r="J19" s="16"/>
      <c r="K19" s="17"/>
      <c r="L19" s="13">
        <v>0</v>
      </c>
      <c r="M19" s="14">
        <v>0</v>
      </c>
      <c r="N19" s="15">
        <v>0</v>
      </c>
      <c r="O19" s="16"/>
      <c r="P19" s="17"/>
      <c r="Q19" s="13">
        <v>0</v>
      </c>
      <c r="R19" s="14">
        <v>0</v>
      </c>
      <c r="S19" s="15">
        <v>0</v>
      </c>
      <c r="T19" s="16"/>
      <c r="U19" s="17"/>
    </row>
    <row r="20" spans="1:21" x14ac:dyDescent="0.2">
      <c r="A20" s="12" t="s">
        <v>35</v>
      </c>
      <c r="B20" s="13">
        <v>15391.17</v>
      </c>
      <c r="C20" s="14">
        <v>226.26</v>
      </c>
      <c r="D20" s="15">
        <v>0</v>
      </c>
      <c r="E20" s="16"/>
      <c r="F20" s="17"/>
      <c r="G20" s="13">
        <v>0</v>
      </c>
      <c r="H20" s="14">
        <v>0</v>
      </c>
      <c r="I20" s="15">
        <v>0</v>
      </c>
      <c r="J20" s="16"/>
      <c r="K20" s="17"/>
      <c r="L20" s="13">
        <v>0</v>
      </c>
      <c r="M20" s="14">
        <v>0</v>
      </c>
      <c r="N20" s="15">
        <v>0</v>
      </c>
      <c r="O20" s="16"/>
      <c r="P20" s="17"/>
      <c r="Q20" s="13">
        <v>75162.69</v>
      </c>
      <c r="R20" s="14">
        <v>353.22</v>
      </c>
      <c r="S20" s="15">
        <v>0</v>
      </c>
      <c r="T20" s="16"/>
      <c r="U20" s="17"/>
    </row>
    <row r="21" spans="1:21" x14ac:dyDescent="0.2">
      <c r="A21" s="12" t="s">
        <v>104</v>
      </c>
      <c r="B21" s="13">
        <v>0</v>
      </c>
      <c r="C21" s="14">
        <v>0</v>
      </c>
      <c r="D21" s="15">
        <v>0</v>
      </c>
      <c r="E21" s="16"/>
      <c r="F21" s="17"/>
      <c r="G21" s="13">
        <v>0</v>
      </c>
      <c r="H21" s="14">
        <v>0</v>
      </c>
      <c r="I21" s="15">
        <v>0</v>
      </c>
      <c r="J21" s="16"/>
      <c r="K21" s="17"/>
      <c r="L21" s="13">
        <v>0</v>
      </c>
      <c r="M21" s="14">
        <v>0</v>
      </c>
      <c r="N21" s="15">
        <v>0</v>
      </c>
      <c r="O21" s="16"/>
      <c r="P21" s="17"/>
      <c r="Q21" s="13">
        <v>0</v>
      </c>
      <c r="R21" s="14">
        <v>0</v>
      </c>
      <c r="S21" s="15">
        <v>0</v>
      </c>
      <c r="T21" s="16"/>
      <c r="U21" s="17"/>
    </row>
    <row r="22" spans="1:21" x14ac:dyDescent="0.2">
      <c r="A22" s="12" t="s">
        <v>63</v>
      </c>
      <c r="B22" s="13">
        <v>26577.25</v>
      </c>
      <c r="C22" s="14">
        <v>527.94000000000005</v>
      </c>
      <c r="D22" s="15">
        <v>0</v>
      </c>
      <c r="E22" s="16"/>
      <c r="F22" s="17"/>
      <c r="G22" s="13">
        <v>74011.13</v>
      </c>
      <c r="H22" s="14">
        <v>1217.73</v>
      </c>
      <c r="I22" s="15">
        <v>0</v>
      </c>
      <c r="J22" s="16"/>
      <c r="K22" s="17"/>
      <c r="L22" s="13">
        <v>52723.040000000001</v>
      </c>
      <c r="M22" s="14">
        <v>1065.93</v>
      </c>
      <c r="N22" s="15">
        <v>0</v>
      </c>
      <c r="O22" s="16"/>
      <c r="P22" s="17"/>
      <c r="Q22" s="13">
        <v>582483.77</v>
      </c>
      <c r="R22" s="14">
        <v>7682.46</v>
      </c>
      <c r="S22" s="15">
        <v>0</v>
      </c>
      <c r="T22" s="16"/>
      <c r="U22" s="17"/>
    </row>
    <row r="23" spans="1:21" x14ac:dyDescent="0.2">
      <c r="A23" s="12" t="s">
        <v>36</v>
      </c>
      <c r="B23" s="13">
        <v>36732.730000000003</v>
      </c>
      <c r="C23" s="14">
        <v>1432.98</v>
      </c>
      <c r="D23" s="15">
        <v>0</v>
      </c>
      <c r="E23" s="16"/>
      <c r="F23" s="17"/>
      <c r="G23" s="13">
        <v>565932.91</v>
      </c>
      <c r="H23" s="14">
        <v>6586.82</v>
      </c>
      <c r="I23" s="15">
        <v>0</v>
      </c>
      <c r="J23" s="16"/>
      <c r="K23" s="17"/>
      <c r="L23" s="13">
        <v>333087.28000000003</v>
      </c>
      <c r="M23" s="14">
        <v>3395.18</v>
      </c>
      <c r="N23" s="15">
        <v>0</v>
      </c>
      <c r="O23" s="16"/>
      <c r="P23" s="17"/>
      <c r="Q23" s="13">
        <v>3151543.76</v>
      </c>
      <c r="R23" s="14">
        <v>34217.870000000003</v>
      </c>
      <c r="S23" s="15">
        <v>0</v>
      </c>
      <c r="T23" s="16"/>
      <c r="U23" s="17"/>
    </row>
    <row r="24" spans="1:21" x14ac:dyDescent="0.2">
      <c r="A24" s="12" t="s">
        <v>105</v>
      </c>
      <c r="B24" s="13">
        <v>94571.82</v>
      </c>
      <c r="C24" s="14">
        <v>1508.4</v>
      </c>
      <c r="D24" s="15">
        <v>0</v>
      </c>
      <c r="E24" s="16"/>
      <c r="F24" s="17"/>
      <c r="G24" s="13">
        <v>312442.06</v>
      </c>
      <c r="H24" s="14">
        <v>7029.63</v>
      </c>
      <c r="I24" s="15">
        <v>0</v>
      </c>
      <c r="J24" s="16"/>
      <c r="K24" s="17"/>
      <c r="L24" s="13">
        <v>175699.7</v>
      </c>
      <c r="M24" s="14">
        <v>2092.38</v>
      </c>
      <c r="N24" s="15">
        <v>0</v>
      </c>
      <c r="O24" s="16"/>
      <c r="P24" s="17"/>
      <c r="Q24" s="13">
        <v>148098.97</v>
      </c>
      <c r="R24" s="14">
        <v>2119.3000000000002</v>
      </c>
      <c r="S24" s="15">
        <v>0</v>
      </c>
      <c r="T24" s="16"/>
      <c r="U24" s="17"/>
    </row>
    <row r="25" spans="1:21" x14ac:dyDescent="0.2">
      <c r="A25" s="12" t="s">
        <v>37</v>
      </c>
      <c r="B25" s="13">
        <v>13977.89</v>
      </c>
      <c r="C25" s="14">
        <v>829.62</v>
      </c>
      <c r="D25" s="15">
        <v>0</v>
      </c>
      <c r="E25" s="16"/>
      <c r="F25" s="17"/>
      <c r="G25" s="13">
        <v>65565.009999999995</v>
      </c>
      <c r="H25" s="14">
        <v>1051.68</v>
      </c>
      <c r="I25" s="15">
        <v>0</v>
      </c>
      <c r="J25" s="16"/>
      <c r="K25" s="17"/>
      <c r="L25" s="13">
        <v>11670.31</v>
      </c>
      <c r="M25" s="14">
        <v>197.39</v>
      </c>
      <c r="N25" s="15">
        <v>0</v>
      </c>
      <c r="O25" s="16"/>
      <c r="P25" s="17"/>
      <c r="Q25" s="13">
        <v>56341.7</v>
      </c>
      <c r="R25" s="14">
        <v>1059.6500000000001</v>
      </c>
      <c r="S25" s="15">
        <v>0</v>
      </c>
      <c r="T25" s="16"/>
      <c r="U25" s="17"/>
    </row>
    <row r="26" spans="1:21" x14ac:dyDescent="0.2">
      <c r="A26" s="12" t="s">
        <v>68</v>
      </c>
      <c r="B26" s="13">
        <v>0</v>
      </c>
      <c r="C26" s="14">
        <v>0</v>
      </c>
      <c r="D26" s="15">
        <v>0</v>
      </c>
      <c r="E26" s="16"/>
      <c r="F26" s="17"/>
      <c r="G26" s="13">
        <v>0</v>
      </c>
      <c r="H26" s="14">
        <v>0</v>
      </c>
      <c r="I26" s="15">
        <v>0</v>
      </c>
      <c r="J26" s="16"/>
      <c r="K26" s="17"/>
      <c r="L26" s="13">
        <v>0</v>
      </c>
      <c r="M26" s="14">
        <v>0</v>
      </c>
      <c r="N26" s="15">
        <v>0</v>
      </c>
      <c r="O26" s="16"/>
      <c r="P26" s="17"/>
      <c r="Q26" s="13">
        <v>0</v>
      </c>
      <c r="R26" s="14">
        <v>0</v>
      </c>
      <c r="S26" s="15">
        <v>0</v>
      </c>
      <c r="T26" s="16"/>
      <c r="U26" s="17"/>
    </row>
    <row r="27" spans="1:21" x14ac:dyDescent="0.2">
      <c r="A27" s="12" t="s">
        <v>149</v>
      </c>
      <c r="B27" s="13">
        <v>0</v>
      </c>
      <c r="C27" s="14">
        <v>0</v>
      </c>
      <c r="D27" s="15">
        <v>0</v>
      </c>
      <c r="E27" s="16"/>
      <c r="F27" s="17"/>
      <c r="G27" s="13">
        <v>0</v>
      </c>
      <c r="H27" s="14">
        <v>0</v>
      </c>
      <c r="I27" s="15">
        <v>0</v>
      </c>
      <c r="J27" s="16"/>
      <c r="K27" s="17"/>
      <c r="L27" s="13">
        <v>62789.39</v>
      </c>
      <c r="M27" s="14">
        <v>1105.4100000000001</v>
      </c>
      <c r="N27" s="15">
        <v>0</v>
      </c>
      <c r="O27" s="16"/>
      <c r="P27" s="17"/>
      <c r="Q27" s="13">
        <v>144407.19</v>
      </c>
      <c r="R27" s="14">
        <v>3134.8</v>
      </c>
      <c r="S27" s="15">
        <v>0</v>
      </c>
      <c r="T27" s="16"/>
      <c r="U27" s="17"/>
    </row>
    <row r="28" spans="1:21" x14ac:dyDescent="0.2">
      <c r="A28" s="12" t="s">
        <v>64</v>
      </c>
      <c r="B28" s="13">
        <v>28855.55</v>
      </c>
      <c r="C28" s="14">
        <v>905.04</v>
      </c>
      <c r="D28" s="15">
        <v>0</v>
      </c>
      <c r="E28" s="16"/>
      <c r="F28" s="17"/>
      <c r="G28" s="13">
        <v>107477.53</v>
      </c>
      <c r="H28" s="14">
        <v>1771.25</v>
      </c>
      <c r="I28" s="15">
        <v>0</v>
      </c>
      <c r="J28" s="16"/>
      <c r="K28" s="17"/>
      <c r="L28" s="13">
        <v>169569.67</v>
      </c>
      <c r="M28" s="14">
        <v>2645.08</v>
      </c>
      <c r="N28" s="15">
        <v>0</v>
      </c>
      <c r="O28" s="16"/>
      <c r="P28" s="17"/>
      <c r="Q28" s="13">
        <v>2124067.7999999998</v>
      </c>
      <c r="R28" s="14">
        <v>9978.3700000000008</v>
      </c>
      <c r="S28" s="15">
        <v>0</v>
      </c>
      <c r="T28" s="16"/>
      <c r="U28" s="17"/>
    </row>
    <row r="29" spans="1:21" x14ac:dyDescent="0.2">
      <c r="A29" s="12" t="s">
        <v>38</v>
      </c>
      <c r="B29" s="13">
        <v>124354.65</v>
      </c>
      <c r="C29" s="14">
        <v>3620.16</v>
      </c>
      <c r="D29" s="15">
        <v>0</v>
      </c>
      <c r="E29" s="16"/>
      <c r="F29" s="17"/>
      <c r="G29" s="13">
        <v>150707.6</v>
      </c>
      <c r="H29" s="14">
        <v>2158.71</v>
      </c>
      <c r="I29" s="15">
        <v>0</v>
      </c>
      <c r="J29" s="16"/>
      <c r="K29" s="17"/>
      <c r="L29" s="13">
        <v>273984.17</v>
      </c>
      <c r="M29" s="14">
        <v>3671.53</v>
      </c>
      <c r="N29" s="15">
        <v>0</v>
      </c>
      <c r="O29" s="16"/>
      <c r="P29" s="17"/>
      <c r="Q29" s="13">
        <v>381065.26</v>
      </c>
      <c r="R29" s="14">
        <v>5783.92</v>
      </c>
      <c r="S29" s="15">
        <v>0</v>
      </c>
      <c r="T29" s="16"/>
      <c r="U29" s="17"/>
    </row>
    <row r="30" spans="1:21" x14ac:dyDescent="0.2">
      <c r="A30" s="12" t="s">
        <v>39</v>
      </c>
      <c r="B30" s="13">
        <v>737.11</v>
      </c>
      <c r="C30" s="14">
        <v>75.42</v>
      </c>
      <c r="D30" s="15">
        <v>0</v>
      </c>
      <c r="E30" s="16"/>
      <c r="F30" s="17"/>
      <c r="G30" s="13">
        <v>29159.279999999999</v>
      </c>
      <c r="H30" s="14">
        <v>498.16</v>
      </c>
      <c r="I30" s="15">
        <v>0</v>
      </c>
      <c r="J30" s="16"/>
      <c r="K30" s="17"/>
      <c r="L30" s="13">
        <v>24917.39</v>
      </c>
      <c r="M30" s="14">
        <v>592.17999999999995</v>
      </c>
      <c r="N30" s="15">
        <v>0</v>
      </c>
      <c r="O30" s="16"/>
      <c r="P30" s="17"/>
      <c r="Q30" s="13">
        <v>0</v>
      </c>
      <c r="R30" s="14">
        <v>0</v>
      </c>
      <c r="S30" s="15">
        <v>0</v>
      </c>
      <c r="T30" s="16"/>
      <c r="U30" s="17"/>
    </row>
    <row r="31" spans="1:21" x14ac:dyDescent="0.2">
      <c r="A31" s="12" t="s">
        <v>40</v>
      </c>
      <c r="B31" s="13">
        <v>116333.32</v>
      </c>
      <c r="C31" s="14">
        <v>1810.08</v>
      </c>
      <c r="D31" s="15">
        <v>0</v>
      </c>
      <c r="E31" s="16"/>
      <c r="F31" s="17"/>
      <c r="G31" s="13">
        <v>314671.2</v>
      </c>
      <c r="H31" s="14">
        <v>4870.92</v>
      </c>
      <c r="I31" s="15">
        <v>0</v>
      </c>
      <c r="J31" s="16"/>
      <c r="K31" s="17"/>
      <c r="L31" s="13">
        <v>602081.18000000005</v>
      </c>
      <c r="M31" s="14">
        <v>7619.42</v>
      </c>
      <c r="N31" s="15">
        <v>0</v>
      </c>
      <c r="O31" s="16"/>
      <c r="P31" s="17"/>
      <c r="Q31" s="13">
        <v>3036434.26</v>
      </c>
      <c r="R31" s="14">
        <v>30200.03</v>
      </c>
      <c r="S31" s="15">
        <v>0</v>
      </c>
      <c r="T31" s="16"/>
      <c r="U31" s="17"/>
    </row>
    <row r="32" spans="1:21" x14ac:dyDescent="0.2">
      <c r="A32" s="12" t="s">
        <v>69</v>
      </c>
      <c r="B32" s="13">
        <v>0</v>
      </c>
      <c r="C32" s="14">
        <v>0</v>
      </c>
      <c r="D32" s="15">
        <v>0</v>
      </c>
      <c r="E32" s="16"/>
      <c r="F32" s="17"/>
      <c r="G32" s="13">
        <v>0</v>
      </c>
      <c r="H32" s="14">
        <v>0</v>
      </c>
      <c r="I32" s="15">
        <v>0</v>
      </c>
      <c r="J32" s="16"/>
      <c r="K32" s="17"/>
      <c r="L32" s="13">
        <v>0</v>
      </c>
      <c r="M32" s="14">
        <v>0</v>
      </c>
      <c r="N32" s="15">
        <v>0</v>
      </c>
      <c r="O32" s="16"/>
      <c r="P32" s="17"/>
      <c r="Q32" s="13">
        <v>0</v>
      </c>
      <c r="R32" s="14">
        <v>0</v>
      </c>
      <c r="S32" s="15">
        <v>0</v>
      </c>
      <c r="T32" s="16"/>
      <c r="U32" s="17"/>
    </row>
    <row r="33" spans="1:21" x14ac:dyDescent="0.2">
      <c r="A33" s="12" t="s">
        <v>41</v>
      </c>
      <c r="B33" s="13">
        <v>10590.33</v>
      </c>
      <c r="C33" s="14">
        <v>829.62</v>
      </c>
      <c r="D33" s="15">
        <v>0</v>
      </c>
      <c r="E33" s="16"/>
      <c r="F33" s="17"/>
      <c r="G33" s="13">
        <v>24795.29</v>
      </c>
      <c r="H33" s="14">
        <v>387.46</v>
      </c>
      <c r="I33" s="15">
        <v>0</v>
      </c>
      <c r="J33" s="16"/>
      <c r="K33" s="17"/>
      <c r="L33" s="13">
        <v>153889.54999999999</v>
      </c>
      <c r="M33" s="14">
        <v>1105.4100000000001</v>
      </c>
      <c r="N33" s="15">
        <v>0</v>
      </c>
      <c r="O33" s="16"/>
      <c r="P33" s="17"/>
      <c r="Q33" s="13">
        <v>197583.7</v>
      </c>
      <c r="R33" s="14">
        <v>1412.87</v>
      </c>
      <c r="S33" s="15">
        <v>0</v>
      </c>
      <c r="T33" s="16"/>
      <c r="U33" s="17"/>
    </row>
    <row r="34" spans="1:21" x14ac:dyDescent="0.2">
      <c r="A34" s="3" t="s">
        <v>137</v>
      </c>
      <c r="B34" s="13">
        <v>19829.11</v>
      </c>
      <c r="C34" s="14">
        <v>301.68</v>
      </c>
      <c r="D34" s="15">
        <v>0</v>
      </c>
      <c r="E34" s="16"/>
      <c r="F34" s="17"/>
      <c r="G34" s="13">
        <v>167779.44</v>
      </c>
      <c r="H34" s="14">
        <v>1217.73</v>
      </c>
      <c r="I34" s="15">
        <v>0</v>
      </c>
      <c r="J34" s="16"/>
      <c r="K34" s="17"/>
      <c r="L34" s="13">
        <v>71297.149999999994</v>
      </c>
      <c r="M34" s="14">
        <v>473.75</v>
      </c>
      <c r="N34" s="15">
        <v>0</v>
      </c>
      <c r="O34" s="16"/>
      <c r="P34" s="17"/>
      <c r="Q34" s="13">
        <v>82925.2</v>
      </c>
      <c r="R34" s="14">
        <v>529.83000000000004</v>
      </c>
      <c r="S34" s="15">
        <v>0</v>
      </c>
      <c r="T34" s="16"/>
      <c r="U34" s="17"/>
    </row>
    <row r="35" spans="1:21" x14ac:dyDescent="0.2">
      <c r="A35" s="12" t="s">
        <v>145</v>
      </c>
      <c r="B35" s="13">
        <v>0</v>
      </c>
      <c r="C35" s="14">
        <v>0</v>
      </c>
      <c r="D35" s="15">
        <v>0</v>
      </c>
      <c r="E35" s="16"/>
      <c r="F35" s="17"/>
      <c r="G35" s="13">
        <v>0</v>
      </c>
      <c r="H35" s="14">
        <v>0</v>
      </c>
      <c r="I35" s="15">
        <v>0</v>
      </c>
      <c r="J35" s="16"/>
      <c r="K35" s="17"/>
      <c r="L35" s="13">
        <v>0</v>
      </c>
      <c r="M35" s="14">
        <v>0</v>
      </c>
      <c r="N35" s="15">
        <v>0</v>
      </c>
      <c r="O35" s="16"/>
      <c r="P35" s="17"/>
      <c r="Q35" s="13">
        <v>0</v>
      </c>
      <c r="R35" s="14">
        <v>0</v>
      </c>
      <c r="S35" s="15">
        <v>0</v>
      </c>
      <c r="T35" s="16"/>
      <c r="U35" s="17"/>
    </row>
    <row r="36" spans="1:21" x14ac:dyDescent="0.2">
      <c r="A36" s="12" t="s">
        <v>42</v>
      </c>
      <c r="B36" s="13">
        <v>49262.55</v>
      </c>
      <c r="C36" s="14">
        <v>1357.56</v>
      </c>
      <c r="D36" s="15">
        <v>0</v>
      </c>
      <c r="E36" s="16"/>
      <c r="F36" s="17"/>
      <c r="G36" s="13">
        <v>368965.53</v>
      </c>
      <c r="H36" s="14">
        <v>4206.71</v>
      </c>
      <c r="I36" s="15">
        <v>0</v>
      </c>
      <c r="J36" s="16"/>
      <c r="K36" s="17"/>
      <c r="L36" s="13">
        <v>570577.63</v>
      </c>
      <c r="M36" s="14">
        <v>7935.25</v>
      </c>
      <c r="N36" s="15">
        <v>0</v>
      </c>
      <c r="O36" s="16"/>
      <c r="P36" s="17"/>
      <c r="Q36" s="13">
        <v>312880.76</v>
      </c>
      <c r="R36" s="14">
        <v>3885.38</v>
      </c>
      <c r="S36" s="15">
        <v>0</v>
      </c>
      <c r="T36" s="16"/>
      <c r="U36" s="17"/>
    </row>
    <row r="37" spans="1:21" x14ac:dyDescent="0.2">
      <c r="A37" s="12" t="s">
        <v>43</v>
      </c>
      <c r="B37" s="13">
        <v>2277.4499999999998</v>
      </c>
      <c r="C37" s="14">
        <v>150.84</v>
      </c>
      <c r="D37" s="15">
        <v>0</v>
      </c>
      <c r="E37" s="16"/>
      <c r="F37" s="17"/>
      <c r="G37" s="13">
        <v>0</v>
      </c>
      <c r="H37" s="14">
        <v>0</v>
      </c>
      <c r="I37" s="15">
        <v>0</v>
      </c>
      <c r="J37" s="16"/>
      <c r="K37" s="17"/>
      <c r="L37" s="13">
        <v>0</v>
      </c>
      <c r="M37" s="14">
        <v>0</v>
      </c>
      <c r="N37" s="15">
        <v>0</v>
      </c>
      <c r="O37" s="16"/>
      <c r="P37" s="17"/>
      <c r="Q37" s="13">
        <v>115720.62</v>
      </c>
      <c r="R37" s="14">
        <v>2075.15</v>
      </c>
      <c r="S37" s="15">
        <v>0</v>
      </c>
      <c r="T37" s="16"/>
      <c r="U37" s="17"/>
    </row>
    <row r="38" spans="1:21" x14ac:dyDescent="0.2">
      <c r="A38" s="12" t="s">
        <v>106</v>
      </c>
      <c r="B38" s="13">
        <v>0</v>
      </c>
      <c r="C38" s="14">
        <v>0</v>
      </c>
      <c r="D38" s="15">
        <v>0</v>
      </c>
      <c r="E38" s="16"/>
      <c r="F38" s="17"/>
      <c r="G38" s="13">
        <v>0</v>
      </c>
      <c r="H38" s="14">
        <v>0</v>
      </c>
      <c r="I38" s="15">
        <v>0</v>
      </c>
      <c r="J38" s="16"/>
      <c r="K38" s="17"/>
      <c r="L38" s="13">
        <v>0</v>
      </c>
      <c r="M38" s="14">
        <v>0</v>
      </c>
      <c r="N38" s="15">
        <v>0</v>
      </c>
      <c r="O38" s="16"/>
      <c r="P38" s="17"/>
      <c r="Q38" s="13">
        <v>38553.85</v>
      </c>
      <c r="R38" s="14">
        <v>88.3</v>
      </c>
      <c r="S38" s="15">
        <v>0</v>
      </c>
      <c r="T38" s="16"/>
      <c r="U38" s="17"/>
    </row>
    <row r="39" spans="1:21" x14ac:dyDescent="0.2">
      <c r="A39" s="12" t="s">
        <v>107</v>
      </c>
      <c r="B39" s="13">
        <v>0</v>
      </c>
      <c r="C39" s="14">
        <v>0</v>
      </c>
      <c r="D39" s="15">
        <v>0</v>
      </c>
      <c r="E39" s="16"/>
      <c r="F39" s="17"/>
      <c r="G39" s="13">
        <v>18559.509999999998</v>
      </c>
      <c r="H39" s="14">
        <v>110.7</v>
      </c>
      <c r="I39" s="15">
        <v>0</v>
      </c>
      <c r="J39" s="16"/>
      <c r="K39" s="17"/>
      <c r="L39" s="13">
        <v>13073.19</v>
      </c>
      <c r="M39" s="14">
        <v>39.479999999999997</v>
      </c>
      <c r="N39" s="15">
        <v>0</v>
      </c>
      <c r="O39" s="16"/>
      <c r="P39" s="17"/>
      <c r="Q39" s="13">
        <v>24487.67</v>
      </c>
      <c r="R39" s="14">
        <v>176.61</v>
      </c>
      <c r="S39" s="15">
        <v>0</v>
      </c>
      <c r="T39" s="16"/>
      <c r="U39" s="17"/>
    </row>
    <row r="40" spans="1:21" x14ac:dyDescent="0.2">
      <c r="A40" s="12" t="s">
        <v>108</v>
      </c>
      <c r="B40" s="13">
        <v>260297.33</v>
      </c>
      <c r="C40" s="14">
        <v>5581.09</v>
      </c>
      <c r="D40" s="15">
        <v>0</v>
      </c>
      <c r="E40" s="16"/>
      <c r="F40" s="17"/>
      <c r="G40" s="13">
        <v>2870365.22</v>
      </c>
      <c r="H40" s="14">
        <v>19428.349999999999</v>
      </c>
      <c r="I40" s="15">
        <v>0</v>
      </c>
      <c r="J40" s="16"/>
      <c r="K40" s="17"/>
      <c r="L40" s="13">
        <v>1568702.41</v>
      </c>
      <c r="M40" s="14">
        <v>21752.84</v>
      </c>
      <c r="N40" s="15">
        <v>0</v>
      </c>
      <c r="O40" s="16"/>
      <c r="P40" s="17"/>
      <c r="Q40" s="13">
        <v>4218558.4800000004</v>
      </c>
      <c r="R40" s="14">
        <v>28478.1</v>
      </c>
      <c r="S40" s="15">
        <v>0</v>
      </c>
      <c r="T40" s="16"/>
      <c r="U40" s="17"/>
    </row>
    <row r="41" spans="1:21" x14ac:dyDescent="0.2">
      <c r="A41" s="12" t="s">
        <v>109</v>
      </c>
      <c r="B41" s="13">
        <v>0</v>
      </c>
      <c r="C41" s="14">
        <v>0</v>
      </c>
      <c r="D41" s="15">
        <v>0</v>
      </c>
      <c r="E41" s="16"/>
      <c r="F41" s="17"/>
      <c r="G41" s="13">
        <v>0</v>
      </c>
      <c r="H41" s="14">
        <v>0</v>
      </c>
      <c r="I41" s="15">
        <v>0</v>
      </c>
      <c r="J41" s="16"/>
      <c r="K41" s="17"/>
      <c r="L41" s="13">
        <v>0</v>
      </c>
      <c r="M41" s="14">
        <v>0</v>
      </c>
      <c r="N41" s="15">
        <v>0</v>
      </c>
      <c r="O41" s="16"/>
      <c r="P41" s="17"/>
      <c r="Q41" s="13">
        <v>0</v>
      </c>
      <c r="R41" s="14">
        <v>0</v>
      </c>
      <c r="S41" s="15">
        <v>0</v>
      </c>
      <c r="T41" s="16"/>
      <c r="U41" s="17"/>
    </row>
    <row r="42" spans="1:21" x14ac:dyDescent="0.2">
      <c r="A42" s="12" t="s">
        <v>110</v>
      </c>
      <c r="B42" s="13">
        <v>0</v>
      </c>
      <c r="C42" s="14">
        <v>0</v>
      </c>
      <c r="D42" s="15">
        <v>0</v>
      </c>
      <c r="E42" s="16"/>
      <c r="F42" s="17"/>
      <c r="G42" s="13">
        <v>0</v>
      </c>
      <c r="H42" s="14">
        <v>0</v>
      </c>
      <c r="I42" s="15">
        <v>0</v>
      </c>
      <c r="J42" s="16"/>
      <c r="K42" s="17"/>
      <c r="L42" s="13">
        <v>0</v>
      </c>
      <c r="M42" s="14">
        <v>0</v>
      </c>
      <c r="N42" s="15">
        <v>0</v>
      </c>
      <c r="O42" s="16"/>
      <c r="P42" s="17"/>
      <c r="Q42" s="13">
        <v>0</v>
      </c>
      <c r="R42" s="14">
        <v>0</v>
      </c>
      <c r="S42" s="15">
        <v>0</v>
      </c>
      <c r="T42" s="16"/>
      <c r="U42" s="17"/>
    </row>
    <row r="43" spans="1:21" x14ac:dyDescent="0.2">
      <c r="A43" s="12" t="s">
        <v>144</v>
      </c>
      <c r="B43" s="13">
        <v>0</v>
      </c>
      <c r="C43" s="14">
        <v>0</v>
      </c>
      <c r="D43" s="15">
        <v>0</v>
      </c>
      <c r="E43" s="16"/>
      <c r="F43" s="17"/>
      <c r="G43" s="13">
        <v>0</v>
      </c>
      <c r="H43" s="14">
        <v>0</v>
      </c>
      <c r="I43" s="15">
        <v>0</v>
      </c>
      <c r="J43" s="16"/>
      <c r="K43" s="17"/>
      <c r="L43" s="13">
        <v>0</v>
      </c>
      <c r="M43" s="14">
        <v>0</v>
      </c>
      <c r="N43" s="15">
        <v>0</v>
      </c>
      <c r="O43" s="16"/>
      <c r="P43" s="17"/>
      <c r="Q43" s="13">
        <v>0</v>
      </c>
      <c r="R43" s="14">
        <v>0</v>
      </c>
      <c r="S43" s="15">
        <v>0</v>
      </c>
      <c r="T43" s="16"/>
      <c r="U43" s="17"/>
    </row>
    <row r="44" spans="1:21" x14ac:dyDescent="0.2">
      <c r="A44" s="12" t="s">
        <v>44</v>
      </c>
      <c r="B44" s="13">
        <v>0</v>
      </c>
      <c r="C44" s="14">
        <v>0</v>
      </c>
      <c r="D44" s="15">
        <v>0</v>
      </c>
      <c r="E44" s="16"/>
      <c r="F44" s="17"/>
      <c r="G44" s="13">
        <v>89766.54</v>
      </c>
      <c r="H44" s="14">
        <v>1549.84</v>
      </c>
      <c r="I44" s="15">
        <v>0</v>
      </c>
      <c r="J44" s="16"/>
      <c r="K44" s="17"/>
      <c r="L44" s="13">
        <v>38573.5</v>
      </c>
      <c r="M44" s="14">
        <v>513.22</v>
      </c>
      <c r="N44" s="15">
        <v>0</v>
      </c>
      <c r="O44" s="16"/>
      <c r="P44" s="17"/>
      <c r="Q44" s="13">
        <v>169205.08</v>
      </c>
      <c r="R44" s="14">
        <v>1986.84</v>
      </c>
      <c r="S44" s="15">
        <v>0</v>
      </c>
      <c r="T44" s="16"/>
      <c r="U44" s="17"/>
    </row>
    <row r="45" spans="1:21" x14ac:dyDescent="0.2">
      <c r="A45" s="12" t="s">
        <v>60</v>
      </c>
      <c r="B45" s="13">
        <v>0</v>
      </c>
      <c r="C45" s="14">
        <v>0</v>
      </c>
      <c r="D45" s="15">
        <v>0</v>
      </c>
      <c r="E45" s="16"/>
      <c r="F45" s="17"/>
      <c r="G45" s="13">
        <v>0</v>
      </c>
      <c r="H45" s="14">
        <v>0</v>
      </c>
      <c r="I45" s="15">
        <v>0</v>
      </c>
      <c r="J45" s="16"/>
      <c r="K45" s="17"/>
      <c r="L45" s="13">
        <v>0</v>
      </c>
      <c r="M45" s="14">
        <v>0</v>
      </c>
      <c r="N45" s="15">
        <v>0</v>
      </c>
      <c r="O45" s="16"/>
      <c r="P45" s="17"/>
      <c r="Q45" s="13">
        <v>16445.080000000002</v>
      </c>
      <c r="R45" s="14">
        <v>88.3</v>
      </c>
      <c r="S45" s="15">
        <v>0</v>
      </c>
      <c r="T45" s="16"/>
      <c r="U45" s="17"/>
    </row>
    <row r="46" spans="1:21" x14ac:dyDescent="0.2">
      <c r="A46" s="12" t="s">
        <v>111</v>
      </c>
      <c r="B46" s="13">
        <v>0</v>
      </c>
      <c r="C46" s="14">
        <v>0</v>
      </c>
      <c r="D46" s="15">
        <v>0</v>
      </c>
      <c r="E46" s="16"/>
      <c r="F46" s="17"/>
      <c r="G46" s="13">
        <v>0</v>
      </c>
      <c r="H46" s="14">
        <v>0</v>
      </c>
      <c r="I46" s="15">
        <v>0</v>
      </c>
      <c r="J46" s="16"/>
      <c r="K46" s="17"/>
      <c r="L46" s="13">
        <v>4081.02</v>
      </c>
      <c r="M46" s="14">
        <v>78.959999999999994</v>
      </c>
      <c r="N46" s="15">
        <v>0</v>
      </c>
      <c r="O46" s="16"/>
      <c r="P46" s="17"/>
      <c r="Q46" s="13">
        <v>13821</v>
      </c>
      <c r="R46" s="14">
        <v>176.61</v>
      </c>
      <c r="S46" s="15">
        <v>0</v>
      </c>
      <c r="T46" s="16"/>
      <c r="U46" s="17"/>
    </row>
    <row r="47" spans="1:21" x14ac:dyDescent="0.2">
      <c r="A47" s="12" t="s">
        <v>45</v>
      </c>
      <c r="B47" s="13">
        <v>0</v>
      </c>
      <c r="C47" s="14">
        <v>0</v>
      </c>
      <c r="D47" s="15">
        <v>0</v>
      </c>
      <c r="E47" s="16"/>
      <c r="F47" s="17"/>
      <c r="G47" s="13">
        <v>0</v>
      </c>
      <c r="H47" s="14">
        <v>0</v>
      </c>
      <c r="I47" s="15">
        <v>0</v>
      </c>
      <c r="J47" s="16"/>
      <c r="K47" s="17"/>
      <c r="L47" s="13">
        <v>0</v>
      </c>
      <c r="M47" s="14">
        <v>0</v>
      </c>
      <c r="N47" s="15">
        <v>0</v>
      </c>
      <c r="O47" s="16"/>
      <c r="P47" s="17"/>
      <c r="Q47" s="13">
        <v>0</v>
      </c>
      <c r="R47" s="14">
        <v>0</v>
      </c>
      <c r="S47" s="15">
        <v>0</v>
      </c>
      <c r="T47" s="16"/>
      <c r="U47" s="17"/>
    </row>
    <row r="48" spans="1:21" x14ac:dyDescent="0.2">
      <c r="A48" s="12" t="s">
        <v>112</v>
      </c>
      <c r="B48" s="13">
        <v>0</v>
      </c>
      <c r="C48" s="14">
        <v>0</v>
      </c>
      <c r="D48" s="15">
        <v>0</v>
      </c>
      <c r="E48" s="16"/>
      <c r="F48" s="17"/>
      <c r="G48" s="13">
        <v>0</v>
      </c>
      <c r="H48" s="14">
        <v>0</v>
      </c>
      <c r="I48" s="15">
        <v>0</v>
      </c>
      <c r="J48" s="16"/>
      <c r="K48" s="17"/>
      <c r="L48" s="13">
        <v>0</v>
      </c>
      <c r="M48" s="14">
        <v>0</v>
      </c>
      <c r="N48" s="15">
        <v>0</v>
      </c>
      <c r="O48" s="16"/>
      <c r="P48" s="17"/>
      <c r="Q48" s="13">
        <v>0</v>
      </c>
      <c r="R48" s="14">
        <v>0</v>
      </c>
      <c r="S48" s="15">
        <v>0</v>
      </c>
      <c r="T48" s="16"/>
      <c r="U48" s="17"/>
    </row>
    <row r="49" spans="1:21" x14ac:dyDescent="0.2">
      <c r="A49" s="12" t="s">
        <v>113</v>
      </c>
      <c r="B49" s="13">
        <v>0</v>
      </c>
      <c r="C49" s="14">
        <v>0</v>
      </c>
      <c r="D49" s="15">
        <v>0</v>
      </c>
      <c r="E49" s="16"/>
      <c r="F49" s="17"/>
      <c r="G49" s="13">
        <v>0</v>
      </c>
      <c r="H49" s="14">
        <v>0</v>
      </c>
      <c r="I49" s="15">
        <v>0</v>
      </c>
      <c r="J49" s="16"/>
      <c r="K49" s="17"/>
      <c r="L49" s="13">
        <v>0</v>
      </c>
      <c r="M49" s="14">
        <v>0</v>
      </c>
      <c r="N49" s="15">
        <v>0</v>
      </c>
      <c r="O49" s="16"/>
      <c r="P49" s="17"/>
      <c r="Q49" s="13">
        <v>0</v>
      </c>
      <c r="R49" s="14">
        <v>0</v>
      </c>
      <c r="S49" s="15">
        <v>0</v>
      </c>
      <c r="T49" s="16"/>
      <c r="U49" s="17"/>
    </row>
    <row r="50" spans="1:21" x14ac:dyDescent="0.2">
      <c r="A50" s="12" t="s">
        <v>141</v>
      </c>
      <c r="B50" s="13">
        <v>243185.49</v>
      </c>
      <c r="C50" s="14">
        <v>5203.9799999999996</v>
      </c>
      <c r="D50" s="15">
        <v>0</v>
      </c>
      <c r="E50" s="16"/>
      <c r="F50" s="17"/>
      <c r="G50" s="13">
        <v>45626.2</v>
      </c>
      <c r="H50" s="14">
        <v>608.87</v>
      </c>
      <c r="I50" s="15">
        <v>0</v>
      </c>
      <c r="J50" s="16"/>
      <c r="K50" s="17"/>
      <c r="L50" s="13">
        <v>828886.83</v>
      </c>
      <c r="M50" s="14">
        <v>14844.04</v>
      </c>
      <c r="N50" s="15">
        <v>0</v>
      </c>
      <c r="O50" s="16"/>
      <c r="P50" s="17"/>
      <c r="Q50" s="13">
        <v>1010074.48</v>
      </c>
      <c r="R50" s="14">
        <v>13952.06</v>
      </c>
      <c r="S50" s="15">
        <v>0</v>
      </c>
      <c r="T50" s="16"/>
      <c r="U50" s="17"/>
    </row>
    <row r="51" spans="1:21" x14ac:dyDescent="0.2">
      <c r="A51" s="12" t="s">
        <v>46</v>
      </c>
      <c r="B51" s="13">
        <v>347800.16</v>
      </c>
      <c r="C51" s="14">
        <v>6410.71</v>
      </c>
      <c r="D51" s="15">
        <v>0</v>
      </c>
      <c r="E51" s="16"/>
      <c r="F51" s="17"/>
      <c r="G51" s="13">
        <v>566277.68999999994</v>
      </c>
      <c r="H51" s="14">
        <v>8247.36</v>
      </c>
      <c r="I51" s="15">
        <v>0</v>
      </c>
      <c r="J51" s="16"/>
      <c r="K51" s="17"/>
      <c r="L51" s="13">
        <v>494528.98</v>
      </c>
      <c r="M51" s="14">
        <v>5171.7299999999996</v>
      </c>
      <c r="N51" s="15">
        <v>0</v>
      </c>
      <c r="O51" s="16"/>
      <c r="P51" s="17"/>
      <c r="Q51" s="13">
        <v>335670.31</v>
      </c>
      <c r="R51" s="14">
        <v>2958.19</v>
      </c>
      <c r="S51" s="15">
        <v>0</v>
      </c>
      <c r="T51" s="16"/>
      <c r="U51" s="17"/>
    </row>
    <row r="52" spans="1:21" x14ac:dyDescent="0.2">
      <c r="A52" s="12" t="s">
        <v>47</v>
      </c>
      <c r="B52" s="13">
        <v>22564.65</v>
      </c>
      <c r="C52" s="14">
        <v>829.62</v>
      </c>
      <c r="D52" s="15">
        <v>0</v>
      </c>
      <c r="E52" s="16"/>
      <c r="F52" s="17"/>
      <c r="G52" s="13">
        <v>82666.36</v>
      </c>
      <c r="H52" s="14">
        <v>1273.08</v>
      </c>
      <c r="I52" s="15">
        <v>0</v>
      </c>
      <c r="J52" s="16"/>
      <c r="K52" s="17"/>
      <c r="L52" s="13">
        <v>170573.41</v>
      </c>
      <c r="M52" s="14">
        <v>2052.9</v>
      </c>
      <c r="N52" s="15">
        <v>0</v>
      </c>
      <c r="O52" s="16"/>
      <c r="P52" s="17"/>
      <c r="Q52" s="13">
        <v>171146.26</v>
      </c>
      <c r="R52" s="14">
        <v>1545.32</v>
      </c>
      <c r="S52" s="15">
        <v>0</v>
      </c>
      <c r="T52" s="16"/>
      <c r="U52" s="17"/>
    </row>
    <row r="53" spans="1:21" x14ac:dyDescent="0.2">
      <c r="A53" s="12" t="s">
        <v>48</v>
      </c>
      <c r="B53" s="13">
        <v>0</v>
      </c>
      <c r="C53" s="14">
        <v>0</v>
      </c>
      <c r="D53" s="15">
        <v>0</v>
      </c>
      <c r="E53" s="16"/>
      <c r="F53" s="17"/>
      <c r="G53" s="13">
        <v>35098.870000000003</v>
      </c>
      <c r="H53" s="14">
        <v>166.05</v>
      </c>
      <c r="I53" s="15">
        <v>0</v>
      </c>
      <c r="J53" s="16"/>
      <c r="K53" s="17"/>
      <c r="L53" s="13">
        <v>0</v>
      </c>
      <c r="M53" s="14">
        <v>0</v>
      </c>
      <c r="N53" s="15">
        <v>0</v>
      </c>
      <c r="O53" s="16"/>
      <c r="P53" s="17"/>
      <c r="Q53" s="13">
        <v>29013.73</v>
      </c>
      <c r="R53" s="14">
        <v>353.22</v>
      </c>
      <c r="S53" s="15">
        <v>0</v>
      </c>
      <c r="T53" s="16"/>
      <c r="U53" s="17"/>
    </row>
    <row r="54" spans="1:21" x14ac:dyDescent="0.2">
      <c r="A54" s="12" t="s">
        <v>114</v>
      </c>
      <c r="B54" s="13">
        <v>61493.58</v>
      </c>
      <c r="C54" s="14">
        <v>1734.66</v>
      </c>
      <c r="D54" s="15">
        <v>0</v>
      </c>
      <c r="E54" s="16"/>
      <c r="F54" s="17"/>
      <c r="G54" s="13">
        <v>412150.23</v>
      </c>
      <c r="H54" s="14">
        <v>26015.17</v>
      </c>
      <c r="I54" s="15">
        <v>0</v>
      </c>
      <c r="J54" s="16"/>
      <c r="K54" s="17"/>
      <c r="L54" s="13">
        <v>216981.15</v>
      </c>
      <c r="M54" s="14">
        <v>2210.81</v>
      </c>
      <c r="N54" s="15">
        <v>0</v>
      </c>
      <c r="O54" s="16"/>
      <c r="P54" s="17"/>
      <c r="Q54" s="13">
        <v>2468172.81</v>
      </c>
      <c r="R54" s="14">
        <v>19956.740000000002</v>
      </c>
      <c r="S54" s="15">
        <v>0</v>
      </c>
      <c r="T54" s="16"/>
      <c r="U54" s="17"/>
    </row>
    <row r="55" spans="1:21" x14ac:dyDescent="0.2">
      <c r="A55" s="12" t="s">
        <v>97</v>
      </c>
      <c r="B55" s="13">
        <v>0</v>
      </c>
      <c r="C55" s="14">
        <v>0</v>
      </c>
      <c r="D55" s="15">
        <v>0</v>
      </c>
      <c r="E55" s="16"/>
      <c r="F55" s="17"/>
      <c r="G55" s="13">
        <v>0</v>
      </c>
      <c r="H55" s="14">
        <v>0</v>
      </c>
      <c r="I55" s="15">
        <v>0</v>
      </c>
      <c r="J55" s="16"/>
      <c r="K55" s="17"/>
      <c r="L55" s="13">
        <v>0</v>
      </c>
      <c r="M55" s="14">
        <v>0</v>
      </c>
      <c r="N55" s="15">
        <v>0</v>
      </c>
      <c r="O55" s="16"/>
      <c r="P55" s="17"/>
      <c r="Q55" s="13">
        <v>0</v>
      </c>
      <c r="R55" s="14">
        <v>0</v>
      </c>
      <c r="S55" s="15">
        <v>0</v>
      </c>
      <c r="T55" s="16"/>
      <c r="U55" s="17"/>
    </row>
    <row r="56" spans="1:21" x14ac:dyDescent="0.2">
      <c r="C56" s="18"/>
      <c r="H56" s="18"/>
      <c r="L56" s="18"/>
      <c r="M56" s="18"/>
      <c r="R56" s="18"/>
      <c r="U56" s="18"/>
    </row>
    <row r="57" spans="1:21" x14ac:dyDescent="0.2">
      <c r="C57" s="18"/>
    </row>
  </sheetData>
  <sheetProtection algorithmName="SHA-512" hashValue="xeuRgIpXbRrtpJRZ/CqFWcDQOzQYoFznRKnt05fsDxOhHAOLMdPNnPeaVOPtADu30lk2ylI6H81ZFzb1+L4thw==" saltValue="QZaICAPhZhv0k6e0ix+VcA==" spinCount="100000" sheet="1" objects="1" scenarios="1"/>
  <sortState xmlns:xlrd2="http://schemas.microsoft.com/office/spreadsheetml/2017/richdata2" ref="A4:U55">
    <sortCondition ref="A4:A55"/>
  </sortState>
  <conditionalFormatting sqref="I4:I55 N4:N55 S4:S55 D4:D55">
    <cfRule type="cellIs" dxfId="0" priority="40" operator="notEqual">
      <formula>C4</formula>
    </cfRule>
  </conditionalFormatting>
  <pageMargins left="0.7" right="0.7" top="0.75" bottom="0.75" header="0.3" footer="0.3"/>
  <pageSetup orientation="portrait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74C3D5-8878-4683-B49E-8D3ED5E479AC}"/>
</file>

<file path=customXml/itemProps2.xml><?xml version="1.0" encoding="utf-8"?>
<ds:datastoreItem xmlns:ds="http://schemas.openxmlformats.org/officeDocument/2006/customXml" ds:itemID="{D7850E5D-F1DB-4207-8DF2-E242F6F5D7DF}"/>
</file>

<file path=customXml/itemProps3.xml><?xml version="1.0" encoding="utf-8"?>
<ds:datastoreItem xmlns:ds="http://schemas.openxmlformats.org/officeDocument/2006/customXml" ds:itemID="{A3016C80-FD23-4BE0-B3BE-FAD798B82E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2020-06-10T21:30:26Z</cp:lastPrinted>
  <dcterms:created xsi:type="dcterms:W3CDTF">2017-03-22T18:47:52Z</dcterms:created>
  <dcterms:modified xsi:type="dcterms:W3CDTF">2023-02-14T17:12:48Z</dcterms:modified>
</cp:coreProperties>
</file>