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"/>
    </mc:Choice>
  </mc:AlternateContent>
  <bookViews>
    <workbookView xWindow="0" yWindow="0" windowWidth="11445" windowHeight="6630" tabRatio="758"/>
  </bookViews>
  <sheets>
    <sheet name="Instructions" sheetId="18" r:id="rId1"/>
    <sheet name="HCU DirPmts" sheetId="26" r:id="rId2"/>
    <sheet name="Healthy U DirPmts" sheetId="25" r:id="rId3"/>
    <sheet name="Molina DirPmts" sheetId="24" r:id="rId4"/>
    <sheet name="Select Health DirPmts" sheetId="22" r:id="rId5"/>
    <sheet name="Payments" sheetId="28" r:id="rId6"/>
  </sheets>
  <definedNames>
    <definedName name="Hospital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2" l="1"/>
  <c r="L4" i="24"/>
  <c r="L4" i="25"/>
  <c r="L4" i="26"/>
  <c r="J4" i="24" l="1"/>
  <c r="M4" i="24" s="1"/>
  <c r="J4" i="25"/>
  <c r="M4" i="25" s="1"/>
  <c r="J4" i="26"/>
  <c r="M4" i="26" s="1"/>
  <c r="J4" i="22"/>
  <c r="M4" i="22" s="1"/>
</calcChain>
</file>

<file path=xl/comments1.xml><?xml version="1.0" encoding="utf-8"?>
<comments xmlns="http://schemas.openxmlformats.org/spreadsheetml/2006/main">
  <authors>
    <author>Matt Lund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sum of the total payments made to each hospital as recorded on the payments tab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the amount that should be paid to or recovered from each hospital</t>
        </r>
      </text>
    </comment>
  </commentList>
</comments>
</file>

<file path=xl/comments2.xml><?xml version="1.0" encoding="utf-8"?>
<comments xmlns="http://schemas.openxmlformats.org/spreadsheetml/2006/main">
  <authors>
    <author>Matt Lund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sum of the total payments made to each hospital as recorded on the payments tab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the amount that should be paid to or recovered from each hospital</t>
        </r>
      </text>
    </comment>
  </commentList>
</comments>
</file>

<file path=xl/comments3.xml><?xml version="1.0" encoding="utf-8"?>
<comments xmlns="http://schemas.openxmlformats.org/spreadsheetml/2006/main">
  <authors>
    <author>Matt Lund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sum of the total payments made to each hospital as recorded on the payments tab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the amount that should be paid to or recovered from each hospital</t>
        </r>
      </text>
    </comment>
  </commentList>
</comments>
</file>

<file path=xl/comments4.xml><?xml version="1.0" encoding="utf-8"?>
<comments xmlns="http://schemas.openxmlformats.org/spreadsheetml/2006/main">
  <authors>
    <author>Matt Lund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sum of the total payments made to each hospital as recorded on the payments tab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Matt Lund:</t>
        </r>
        <r>
          <rPr>
            <sz val="9"/>
            <color indexed="81"/>
            <rFont val="Tahoma"/>
            <family val="2"/>
          </rPr>
          <t xml:space="preserve">
This is the amount that should be paid to or recovered from each hospital</t>
        </r>
      </text>
    </comment>
  </commentList>
</comments>
</file>

<file path=xl/comments5.xml><?xml version="1.0" encoding="utf-8"?>
<comments xmlns="http://schemas.openxmlformats.org/spreadsheetml/2006/main">
  <authors>
    <author>Matt Lund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Date the payment was made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>Check, EFT, Invoice or other reference number</t>
        </r>
      </text>
    </comment>
  </commentList>
</comments>
</file>

<file path=xl/sharedStrings.xml><?xml version="1.0" encoding="utf-8"?>
<sst xmlns="http://schemas.openxmlformats.org/spreadsheetml/2006/main" count="90" uniqueCount="41">
  <si>
    <t>Healthy U</t>
  </si>
  <si>
    <t>Molina</t>
  </si>
  <si>
    <t>Health Choice Utah</t>
  </si>
  <si>
    <t>Select Health</t>
  </si>
  <si>
    <t>ACO Directed Payments to Hospitals</t>
  </si>
  <si>
    <t>Hospital</t>
  </si>
  <si>
    <t>Instructions for ACO</t>
  </si>
  <si>
    <t>2018-07</t>
  </si>
  <si>
    <t>2018-01</t>
  </si>
  <si>
    <t>2018-02</t>
  </si>
  <si>
    <t>2018-03</t>
  </si>
  <si>
    <t>2018-04</t>
  </si>
  <si>
    <t>2018-05</t>
  </si>
  <si>
    <t>2018-06</t>
  </si>
  <si>
    <t>Total</t>
  </si>
  <si>
    <t>2018-08</t>
  </si>
  <si>
    <t>Date</t>
  </si>
  <si>
    <t>Reference #</t>
  </si>
  <si>
    <t>Amount</t>
  </si>
  <si>
    <t>Payments</t>
  </si>
  <si>
    <t>Remaining Payment/(Recovery)</t>
  </si>
  <si>
    <t>Directed Payments Tab</t>
  </si>
  <si>
    <t>Payments Tab</t>
  </si>
  <si>
    <t>General Instructions</t>
  </si>
  <si>
    <t>Due date for this reconciliation is 12/31/2018</t>
  </si>
  <si>
    <t>Once complete, return this spreadsheet to the state by emailing to medicaiddirectedpayments@utah.gov</t>
  </si>
  <si>
    <t>Columns B through I indicate the amount that the plan is directed to pay each hospital for each month.</t>
  </si>
  <si>
    <t>Column J is the sum of the directed payment amounts for each period through August.</t>
  </si>
  <si>
    <t>Record the payments or invoices related to 26-36a-205 for each hospital.</t>
  </si>
  <si>
    <t>Column L is the net amount that has been paid to each hospital as recorded in the Payments tab.</t>
  </si>
  <si>
    <t>If a payment was made to the system for further distribution instead of directly to the hospital, include the reference number of the payment as well as a line number or other indicator of the detailed amount for the hospital.</t>
  </si>
  <si>
    <t>Record all the payments and invoices until each hospital has been paid the directed amount.</t>
  </si>
  <si>
    <t>Column M should be $0.00 for each hospital after all payments/invoices have been recorded.</t>
  </si>
  <si>
    <t>1)</t>
  </si>
  <si>
    <t>2)</t>
  </si>
  <si>
    <t>3)</t>
  </si>
  <si>
    <t>4)</t>
  </si>
  <si>
    <t>5)</t>
  </si>
  <si>
    <t>University of Utah Hosp</t>
  </si>
  <si>
    <t>Column M is the remaining amount to pay to the hospital. If the amount is negative, it is the amount to be recouped, as desired, from the hospital.</t>
  </si>
  <si>
    <t>Note: Each ACO is receiving the same file and is only responsible to complete its own directed payments reconciliation. Delete the worksheets of the other ACOs prior to detailing the Payments.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</si>
</sst>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164" fontId="0" fillId="0" borderId="2" xfId="0" applyNumberFormat="1" applyFill="1" applyBorder="1" applyProtection="1">
      <protection hidden="1"/>
    </xf>
    <xf numFmtId="0" fontId="1" fillId="0" borderId="1" xfId="0" applyFont="1" applyFill="1" applyBorder="1" applyAlignment="1" applyProtection="1">
      <alignment horizontal="center" wrapText="1"/>
      <protection hidden="1"/>
    </xf>
    <xf numFmtId="164" fontId="1" fillId="0" borderId="2" xfId="0" applyNumberFormat="1" applyFont="1" applyFill="1" applyBorder="1" applyProtection="1">
      <protection hidden="1"/>
    </xf>
    <xf numFmtId="44" fontId="0" fillId="0" borderId="0" xfId="2" applyFont="1"/>
    <xf numFmtId="14" fontId="0" fillId="0" borderId="0" xfId="0" applyNumberFormat="1"/>
    <xf numFmtId="0" fontId="1" fillId="0" borderId="0" xfId="0" applyFont="1" applyAlignment="1" applyProtection="1">
      <alignment horizontal="center"/>
      <protection hidden="1"/>
    </xf>
    <xf numFmtId="44" fontId="0" fillId="0" borderId="0" xfId="2" applyFont="1" applyProtection="1">
      <protection hidden="1"/>
    </xf>
    <xf numFmtId="0" fontId="1" fillId="0" borderId="0" xfId="0" applyFont="1" applyAlignment="1" applyProtection="1">
      <alignment horizontal="center" wrapText="1"/>
      <protection hidden="1"/>
    </xf>
  </cellXfs>
  <cellStyles count="3">
    <cellStyle name="Currency" xfId="2" builtinId="4"/>
    <cellStyle name="Normal" xfId="0" builtinId="0"/>
    <cellStyle name="Normal 2" xfId="1"/>
  </cellStyles>
  <dxfs count="1"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Pmts" displayName="Pmts" ref="A1:D7" totalsRowShown="0">
  <autoFilter ref="A1:D7"/>
  <tableColumns count="4">
    <tableColumn id="1" name="Date" dataDxfId="0"/>
    <tableColumn id="2" name="Reference #"/>
    <tableColumn id="3" name="Hospital"/>
    <tableColumn id="4" name="Amount" dataCellStyle="Currency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8"/>
  <sheetViews>
    <sheetView showGridLines="0" tabSelected="1" zoomScaleNormal="100" workbookViewId="0"/>
  </sheetViews>
  <sheetFormatPr defaultRowHeight="12.75" x14ac:dyDescent="0.2"/>
  <cols>
    <col min="1" max="1" width="3" bestFit="1" customWidth="1"/>
    <col min="2" max="2" width="68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 t="s">
        <v>21</v>
      </c>
      <c r="B3" s="1"/>
    </row>
    <row r="4" spans="1:2" ht="25.5" x14ac:dyDescent="0.2">
      <c r="A4" s="2" t="s">
        <v>33</v>
      </c>
      <c r="B4" s="1" t="s">
        <v>26</v>
      </c>
    </row>
    <row r="5" spans="1:2" ht="25.5" x14ac:dyDescent="0.2">
      <c r="A5" s="2" t="s">
        <v>34</v>
      </c>
      <c r="B5" s="1" t="s">
        <v>27</v>
      </c>
    </row>
    <row r="6" spans="1:2" ht="25.5" x14ac:dyDescent="0.2">
      <c r="A6" s="2" t="s">
        <v>35</v>
      </c>
      <c r="B6" s="1" t="s">
        <v>29</v>
      </c>
    </row>
    <row r="7" spans="1:2" ht="25.5" x14ac:dyDescent="0.2">
      <c r="A7" s="2" t="s">
        <v>36</v>
      </c>
      <c r="B7" s="1" t="s">
        <v>39</v>
      </c>
    </row>
    <row r="8" spans="1:2" x14ac:dyDescent="0.2">
      <c r="A8" s="2"/>
      <c r="B8" s="1"/>
    </row>
    <row r="9" spans="1:2" x14ac:dyDescent="0.2">
      <c r="A9" s="3" t="s">
        <v>22</v>
      </c>
      <c r="B9" s="1"/>
    </row>
    <row r="10" spans="1:2" x14ac:dyDescent="0.2">
      <c r="A10" s="2" t="s">
        <v>33</v>
      </c>
      <c r="B10" s="1" t="s">
        <v>28</v>
      </c>
    </row>
    <row r="11" spans="1:2" ht="38.25" x14ac:dyDescent="0.2">
      <c r="A11" s="2" t="s">
        <v>34</v>
      </c>
      <c r="B11" s="1" t="s">
        <v>30</v>
      </c>
    </row>
    <row r="12" spans="1:2" x14ac:dyDescent="0.2">
      <c r="A12" s="2"/>
      <c r="B12" s="1"/>
    </row>
    <row r="13" spans="1:2" x14ac:dyDescent="0.2">
      <c r="A13" s="3" t="s">
        <v>23</v>
      </c>
      <c r="B13" s="1"/>
    </row>
    <row r="14" spans="1:2" x14ac:dyDescent="0.2">
      <c r="A14" s="2" t="s">
        <v>33</v>
      </c>
      <c r="B14" t="s">
        <v>31</v>
      </c>
    </row>
    <row r="15" spans="1:2" ht="25.5" x14ac:dyDescent="0.2">
      <c r="A15" s="2" t="s">
        <v>34</v>
      </c>
      <c r="B15" s="1" t="s">
        <v>32</v>
      </c>
    </row>
    <row r="16" spans="1:2" ht="25.5" x14ac:dyDescent="0.2">
      <c r="A16" s="2" t="s">
        <v>35</v>
      </c>
      <c r="B16" s="1" t="s">
        <v>25</v>
      </c>
    </row>
    <row r="17" spans="1:2" x14ac:dyDescent="0.2">
      <c r="A17" s="2" t="s">
        <v>36</v>
      </c>
      <c r="B17" s="1" t="s">
        <v>24</v>
      </c>
    </row>
    <row r="18" spans="1:2" ht="38.25" x14ac:dyDescent="0.2">
      <c r="A18" s="2" t="s">
        <v>37</v>
      </c>
      <c r="B18" s="1" t="s">
        <v>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showGridLines="0" zoomScaleNormal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2.75" x14ac:dyDescent="0.2"/>
  <cols>
    <col min="1" max="1" width="34.42578125" style="5" bestFit="1" customWidth="1"/>
    <col min="2" max="4" width="12.7109375" style="5" bestFit="1" customWidth="1"/>
    <col min="5" max="5" width="11.140625" style="5" bestFit="1" customWidth="1"/>
    <col min="6" max="6" width="12.7109375" style="5" bestFit="1" customWidth="1"/>
    <col min="7" max="7" width="11.140625" style="5" bestFit="1" customWidth="1"/>
    <col min="8" max="8" width="12.7109375" style="5" bestFit="1" customWidth="1"/>
    <col min="9" max="9" width="12.7109375" style="5" customWidth="1"/>
    <col min="10" max="10" width="12.7109375" style="5" bestFit="1" customWidth="1"/>
    <col min="11" max="11" width="9.140625" style="5"/>
    <col min="12" max="12" width="12.28515625" style="5" bestFit="1" customWidth="1"/>
    <col min="13" max="13" width="20.42578125" style="5" customWidth="1"/>
    <col min="14" max="16384" width="9.140625" style="5"/>
  </cols>
  <sheetData>
    <row r="1" spans="1:13" x14ac:dyDescent="0.2">
      <c r="A1" s="4" t="s">
        <v>4</v>
      </c>
    </row>
    <row r="2" spans="1:13" x14ac:dyDescent="0.2">
      <c r="A2" s="9" t="s">
        <v>2</v>
      </c>
    </row>
    <row r="3" spans="1:13" ht="25.5" x14ac:dyDescent="0.2">
      <c r="A3" s="6" t="s">
        <v>5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7</v>
      </c>
      <c r="I3" s="11" t="s">
        <v>15</v>
      </c>
      <c r="J3" s="7" t="s">
        <v>14</v>
      </c>
      <c r="L3" s="15" t="s">
        <v>19</v>
      </c>
      <c r="M3" s="17" t="s">
        <v>20</v>
      </c>
    </row>
    <row r="4" spans="1:13" x14ac:dyDescent="0.2">
      <c r="A4" s="8" t="s">
        <v>38</v>
      </c>
      <c r="B4" s="10">
        <v>301622.23901540088</v>
      </c>
      <c r="C4" s="10">
        <v>307693.85738938535</v>
      </c>
      <c r="D4" s="10">
        <v>313221.53906410479</v>
      </c>
      <c r="E4" s="10">
        <v>302563.66713235195</v>
      </c>
      <c r="F4" s="10">
        <v>300751.6812037846</v>
      </c>
      <c r="G4" s="10">
        <v>319029.68949979771</v>
      </c>
      <c r="H4" s="10">
        <v>313143.77525100316</v>
      </c>
      <c r="I4" s="10">
        <v>19156.434714733452</v>
      </c>
      <c r="J4" s="12">
        <f t="shared" ref="J4" si="0">SUM(B4:I4)</f>
        <v>2177182.8832705622</v>
      </c>
      <c r="L4" s="16">
        <f>SUMIFS(Pmts[Amount],Pmts[Hospital],A4)</f>
        <v>0</v>
      </c>
      <c r="M4" s="16">
        <f>J4-L4</f>
        <v>2177182.8832705622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showGridLines="0" zoomScaleNormal="100" workbookViewId="0">
      <pane xSplit="1" ySplit="3" topLeftCell="B4" activePane="bottomRight" state="frozen"/>
      <selection activeCell="K4" sqref="K4"/>
      <selection pane="topRight" activeCell="K4" sqref="K4"/>
      <selection pane="bottomLeft" activeCell="K4" sqref="K4"/>
      <selection pane="bottomRight" activeCell="B4" sqref="B4"/>
    </sheetView>
  </sheetViews>
  <sheetFormatPr defaultRowHeight="12.75" x14ac:dyDescent="0.2"/>
  <cols>
    <col min="1" max="1" width="34.42578125" style="5" bestFit="1" customWidth="1"/>
    <col min="2" max="8" width="12.7109375" style="5" bestFit="1" customWidth="1"/>
    <col min="9" max="9" width="10.140625" style="5" bestFit="1" customWidth="1"/>
    <col min="10" max="10" width="12.7109375" style="5" bestFit="1" customWidth="1"/>
    <col min="11" max="11" width="9.140625" style="5"/>
    <col min="12" max="12" width="12.28515625" style="5" bestFit="1" customWidth="1"/>
    <col min="13" max="13" width="20.42578125" style="5" customWidth="1"/>
    <col min="14" max="16384" width="9.140625" style="5"/>
  </cols>
  <sheetData>
    <row r="1" spans="1:13" x14ac:dyDescent="0.2">
      <c r="A1" s="4" t="s">
        <v>4</v>
      </c>
    </row>
    <row r="2" spans="1:13" x14ac:dyDescent="0.2">
      <c r="A2" s="9" t="s">
        <v>0</v>
      </c>
    </row>
    <row r="3" spans="1:13" ht="25.5" x14ac:dyDescent="0.2">
      <c r="A3" s="6" t="s">
        <v>5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7</v>
      </c>
      <c r="I3" s="11" t="s">
        <v>15</v>
      </c>
      <c r="J3" s="7" t="s">
        <v>14</v>
      </c>
      <c r="L3" s="15" t="s">
        <v>19</v>
      </c>
      <c r="M3" s="17" t="s">
        <v>20</v>
      </c>
    </row>
    <row r="4" spans="1:13" x14ac:dyDescent="0.2">
      <c r="A4" s="8" t="s">
        <v>38</v>
      </c>
      <c r="B4" s="10">
        <v>1032892.7300817128</v>
      </c>
      <c r="C4" s="10">
        <v>1034162.9130545203</v>
      </c>
      <c r="D4" s="10">
        <v>1066693.6893154802</v>
      </c>
      <c r="E4" s="10">
        <v>1040268.3437606272</v>
      </c>
      <c r="F4" s="10">
        <v>1034950.0518018513</v>
      </c>
      <c r="G4" s="10">
        <v>1128462.6336849325</v>
      </c>
      <c r="H4" s="10">
        <v>1114017.4638409545</v>
      </c>
      <c r="I4" s="10">
        <v>66364.353784905543</v>
      </c>
      <c r="J4" s="12">
        <f t="shared" ref="J4" si="0">SUM(B4:I4)</f>
        <v>7517812.1793249846</v>
      </c>
      <c r="L4" s="16">
        <f>SUMIFS(Pmts[Amount],Pmts[Hospital],A4)</f>
        <v>0</v>
      </c>
      <c r="M4" s="16">
        <f>J4-L4</f>
        <v>7517812.1793249846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showGridLines="0" zoomScaleNormal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2.75" x14ac:dyDescent="0.2"/>
  <cols>
    <col min="1" max="1" width="34.42578125" style="5" bestFit="1" customWidth="1"/>
    <col min="2" max="8" width="12.7109375" style="5" bestFit="1" customWidth="1"/>
    <col min="9" max="9" width="10.140625" style="5" bestFit="1" customWidth="1"/>
    <col min="10" max="10" width="12.7109375" style="5" bestFit="1" customWidth="1"/>
    <col min="11" max="11" width="9.140625" style="5"/>
    <col min="12" max="12" width="12.28515625" style="5" bestFit="1" customWidth="1"/>
    <col min="13" max="13" width="20.42578125" style="5" customWidth="1"/>
    <col min="14" max="16384" width="9.140625" style="5"/>
  </cols>
  <sheetData>
    <row r="1" spans="1:13" x14ac:dyDescent="0.2">
      <c r="A1" s="4" t="s">
        <v>4</v>
      </c>
    </row>
    <row r="2" spans="1:13" x14ac:dyDescent="0.2">
      <c r="A2" s="9" t="s">
        <v>1</v>
      </c>
    </row>
    <row r="3" spans="1:13" ht="25.5" x14ac:dyDescent="0.2">
      <c r="A3" s="6" t="s">
        <v>5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7</v>
      </c>
      <c r="I3" s="11" t="s">
        <v>15</v>
      </c>
      <c r="J3" s="7" t="s">
        <v>14</v>
      </c>
      <c r="L3" s="15" t="s">
        <v>19</v>
      </c>
      <c r="M3" s="17" t="s">
        <v>20</v>
      </c>
    </row>
    <row r="4" spans="1:13" x14ac:dyDescent="0.2">
      <c r="A4" s="8" t="s">
        <v>38</v>
      </c>
      <c r="B4" s="10">
        <v>1208092.4472984239</v>
      </c>
      <c r="C4" s="10">
        <v>1207848.3007475492</v>
      </c>
      <c r="D4" s="10">
        <v>1227535.6451319798</v>
      </c>
      <c r="E4" s="10">
        <v>1183453.385963331</v>
      </c>
      <c r="F4" s="10">
        <v>1161318.6748287191</v>
      </c>
      <c r="G4" s="10">
        <v>1078574.302557097</v>
      </c>
      <c r="H4" s="10">
        <v>1026492.9941856144</v>
      </c>
      <c r="I4" s="10">
        <v>64096.450985926145</v>
      </c>
      <c r="J4" s="12">
        <f t="shared" ref="J4" si="0">SUM(B4:I4)</f>
        <v>8157412.2016986404</v>
      </c>
      <c r="L4" s="16">
        <f>SUMIFS(Pmts[Amount],Pmts[Hospital],A4)</f>
        <v>0</v>
      </c>
      <c r="M4" s="16">
        <f>J4-L4</f>
        <v>8157412.2016986404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showGridLines="0" zoomScaleNormal="100" workbookViewId="0">
      <pane xSplit="1" ySplit="3" topLeftCell="B4" activePane="bottomRight" state="frozen"/>
      <selection activeCell="K4" sqref="K4"/>
      <selection pane="topRight" activeCell="K4" sqref="K4"/>
      <selection pane="bottomLeft" activeCell="K4" sqref="K4"/>
      <selection pane="bottomRight" activeCell="B4" sqref="B4"/>
    </sheetView>
  </sheetViews>
  <sheetFormatPr defaultRowHeight="12.75" x14ac:dyDescent="0.2"/>
  <cols>
    <col min="1" max="1" width="34.42578125" style="5" bestFit="1" customWidth="1"/>
    <col min="2" max="8" width="12.7109375" style="5" bestFit="1" customWidth="1"/>
    <col min="9" max="9" width="11.140625" style="5" bestFit="1" customWidth="1"/>
    <col min="10" max="10" width="13.85546875" style="5" bestFit="1" customWidth="1"/>
    <col min="11" max="11" width="9.140625" style="5"/>
    <col min="12" max="12" width="14" style="5" bestFit="1" customWidth="1"/>
    <col min="13" max="13" width="20.42578125" style="5" customWidth="1"/>
    <col min="14" max="16384" width="9.140625" style="5"/>
  </cols>
  <sheetData>
    <row r="1" spans="1:13" x14ac:dyDescent="0.2">
      <c r="A1" s="4" t="s">
        <v>4</v>
      </c>
    </row>
    <row r="2" spans="1:13" x14ac:dyDescent="0.2">
      <c r="A2" s="9" t="s">
        <v>3</v>
      </c>
    </row>
    <row r="3" spans="1:13" ht="25.5" x14ac:dyDescent="0.2">
      <c r="A3" s="6" t="s">
        <v>5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7</v>
      </c>
      <c r="I3" s="11" t="s">
        <v>15</v>
      </c>
      <c r="J3" s="7" t="s">
        <v>14</v>
      </c>
      <c r="L3" s="15" t="s">
        <v>19</v>
      </c>
      <c r="M3" s="17" t="s">
        <v>20</v>
      </c>
    </row>
    <row r="4" spans="1:13" x14ac:dyDescent="0.2">
      <c r="A4" s="8" t="s">
        <v>38</v>
      </c>
      <c r="B4" s="10">
        <v>1791940.2373969408</v>
      </c>
      <c r="C4" s="10">
        <v>1803192.8537680223</v>
      </c>
      <c r="D4" s="10">
        <v>1850022.8253789248</v>
      </c>
      <c r="E4" s="10">
        <v>1810372.6075648647</v>
      </c>
      <c r="F4" s="10">
        <v>1784638.5734703587</v>
      </c>
      <c r="G4" s="10">
        <v>1833047.6787948685</v>
      </c>
      <c r="H4" s="10">
        <v>1771938.7121871132</v>
      </c>
      <c r="I4" s="10">
        <v>111958.70753227838</v>
      </c>
      <c r="J4" s="12">
        <f t="shared" ref="J4" si="0">SUM(B4:I4)</f>
        <v>12757112.196093371</v>
      </c>
      <c r="L4" s="16">
        <f>SUMIFS(Pmts[Amount],Pmts[Hospital],A4)</f>
        <v>0</v>
      </c>
      <c r="M4" s="16">
        <f>J4-L4</f>
        <v>12757112.196093371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9.140625" bestFit="1" customWidth="1"/>
    <col min="2" max="2" width="14.140625" bestFit="1" customWidth="1"/>
    <col min="3" max="3" width="29.42578125" bestFit="1" customWidth="1"/>
    <col min="4" max="4" width="14" bestFit="1" customWidth="1"/>
  </cols>
  <sheetData>
    <row r="1" spans="1:4" x14ac:dyDescent="0.2">
      <c r="A1" t="s">
        <v>16</v>
      </c>
      <c r="B1" t="s">
        <v>17</v>
      </c>
      <c r="C1" t="s">
        <v>5</v>
      </c>
      <c r="D1" t="s">
        <v>18</v>
      </c>
    </row>
    <row r="2" spans="1:4" x14ac:dyDescent="0.2">
      <c r="A2" s="14"/>
      <c r="D2" s="13"/>
    </row>
    <row r="3" spans="1:4" x14ac:dyDescent="0.2">
      <c r="A3" s="14"/>
      <c r="D3" s="13"/>
    </row>
    <row r="4" spans="1:4" x14ac:dyDescent="0.2">
      <c r="A4" s="14"/>
      <c r="D4" s="13"/>
    </row>
    <row r="5" spans="1:4" x14ac:dyDescent="0.2">
      <c r="A5" s="14"/>
      <c r="D5" s="13"/>
    </row>
    <row r="6" spans="1:4" x14ac:dyDescent="0.2">
      <c r="A6" s="14"/>
      <c r="D6" s="13"/>
    </row>
    <row r="7" spans="1:4" x14ac:dyDescent="0.2">
      <c r="A7" s="14"/>
      <c r="D7" s="13"/>
    </row>
  </sheetData>
  <dataValidations count="1">
    <dataValidation type="list" allowBlank="1" showInputMessage="1" showErrorMessage="1" sqref="C2:C7">
      <formula1>"University of Utah Hosp"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HCU DirPmts</vt:lpstr>
      <vt:lpstr>Healthy U DirPmts</vt:lpstr>
      <vt:lpstr>Molina DirPmts</vt:lpstr>
      <vt:lpstr>Select Health DirPmts</vt:lpstr>
      <vt:lpstr>Payments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2018-09-28T16:03:21Z</dcterms:modified>
</cp:coreProperties>
</file>