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12\"/>
    </mc:Choice>
  </mc:AlternateContent>
  <xr:revisionPtr revIDLastSave="0" documentId="13_ncr:1_{0983EF53-1A65-4D06-A288-2BDE00F4A9AC}" xr6:coauthVersionLast="47" xr6:coauthVersionMax="47" xr10:uidLastSave="{00000000-0000-0000-0000-000000000000}"/>
  <bookViews>
    <workbookView xWindow="28680" yWindow="-120" windowWidth="29040" windowHeight="15840" tabRatio="758" activeTab="1" xr2:uid="{00000000-000D-0000-FFFF-FFFF00000000}"/>
  </bookViews>
  <sheets>
    <sheet name="Instructions" sheetId="18" r:id="rId1"/>
    <sheet name="Amount" sheetId="2" r:id="rId2"/>
    <sheet name="ACO Pmt Recon" sheetId="12" r:id="rId3"/>
  </sheets>
  <definedNames>
    <definedName name="_xlnm.Print_Area" localSheetId="2">'ACO Pmt Recon'!$A$1:$U$4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6" i="2" s="1"/>
  <c r="E4" i="2" l="1"/>
  <c r="E6" i="2" s="1"/>
  <c r="F4" i="2"/>
  <c r="F6" i="2" s="1"/>
  <c r="G4" i="2"/>
  <c r="G6" i="2" s="1"/>
  <c r="C4" i="2"/>
  <c r="C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USE_HASH(E R) USE_HASH(E EB)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 USE_HASH(EP HLA) USE_HASH(EPI EP)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Creation_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USE_HASH(E EB) USE_HASH(E R)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State'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TRIM (HLA.ProviderName)_x000d__x000a_) --end vwEncounters_x000d__x000a_, vwACO as (_x000d__x000a__x0009_SELECT /*+ materialize USE_HASH(vwEncounters pc)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 THEN (vwEncounters.EndDOS - vwEncounters.BeginDOS) _x000d__x000a__x0009__x0009__x0009_ELSE vwEncounters.NetDays_x000d__x000a__x0009__x0009_End 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 Choice Utah' as PlanName_x000d__x000a__x0009__x0009_,0 CalcDays_x000d__x000a__x0009__x0009_,0 AS Discharges_x000d__x000a__x0009__x0009_,0 AS MCOPaid_x000d__x000a__x0009__x0009_,0 AS TotalPaid_x000d__x000a_FROM vwACO_x000d__x000a__x000d__x000a_UNION ALL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Healthy U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Molina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_x000d__x000a_SELECT /*+ materialize */_x000d__x000a__x0009__x0009_TO_CHAR(ADD_MONTHS(Sysdate -30, 6), 'YYYY') AS ServiceEndSFY_x000d__x000a__x0009__x0009_,TO_CHAR(sysdate - 30, 'YYYY-MM') AS EndDOSYYYYMM_x000d__x000a__x0009__x0009_,TO_CHAR(sysdate - 30, 'YYYY-MM') AS SubmissionDate_x000d__x000a__x0009__x0009_,TO_CHAR(ADD_MONTHS(sysdate -30, 6), 'YYYY-Q') AS SFYSubmissionQtr_x000d__x000a__x0009__x0009_,'000000000000' AS ProviderID_x000d__x000a__x0009__x0009_,'**Temp Data**' as ProvName_x000d__x000a__x0009__x0009_,'Select Health' as PlanName_x000d__x000a__x0009__x0009_,0 CalcDays_x000d__x000a__x0009__x0009_,0 AS Discharges_x000d__x000a__x0009__x0009_,0 AS MCOPaid_x000d__x000a__x0009__x0009_,0 AS TotalPaid_x000d__x000a_FROM vwACO_x000d__x000a__x000d__x000a__x000d__x000a_UNION ALL_x000d__x000a__x000d__x000a_SELECT _x000d__x000a_    vwaco.ServiceEndSFY_x000d__x000a__x0009_,vwaco.EndDOSYYYYMM_x000d__x000a__x0009_,vwaco.SubmissionDate_x000d__x000a__x0009_,vwaco.SFYSubmissionQtr_x000d__x000a__x0009_,vwaco.ProviderID_x000d__x000a__x0009_,vwaco.ProvName_x000d__x000a__x0009_,vwaco.PlanName_x000d__x000a__x0009_,vwaco.CalcDays_x000d__x000a__x0009_,vwaco.Discharges_x000d__x000a__x0009_,vwaco.MCOPaid_x000d__x000a__x0009_,vwaco.TotalPaid_x000d__x000a__x000d__x000a_FROM vwACO"/>
  </connection>
</connections>
</file>

<file path=xl/sharedStrings.xml><?xml version="1.0" encoding="utf-8"?>
<sst xmlns="http://schemas.openxmlformats.org/spreadsheetml/2006/main" count="44" uniqueCount="25">
  <si>
    <t>Grand Total</t>
  </si>
  <si>
    <t>Healthy U</t>
  </si>
  <si>
    <t>Molina</t>
  </si>
  <si>
    <t>Health Choice Utah</t>
  </si>
  <si>
    <t>Select Health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</si>
  <si>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</si>
  <si>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</si>
  <si>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</si>
  <si>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</si>
  <si>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</si>
  <si>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</si>
  <si>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</si>
  <si>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</si>
  <si>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</si>
  <si>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</si>
  <si>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Record the Payment Amount in column D, I, N, or S</t>
  </si>
  <si>
    <t>Record the Paid Date in column E, J, O, or T</t>
  </si>
  <si>
    <t>Record the payment Reference Number in column F, K, P, or U</t>
  </si>
  <si>
    <t>Email spreadsheet to the Utah Department of Health (medicaiddirectedpayments@utah.gov) within 30 days of the end of the directed payment period.</t>
  </si>
  <si>
    <t>University of Utah Hosp</t>
  </si>
  <si>
    <t>Sum of StateOPUPL</t>
  </si>
  <si>
    <t>Total</t>
  </si>
  <si>
    <t>Pay each hospital the amount shown on the ACO Pmt Recon tab for the columns (C, H, M, or R)</t>
  </si>
  <si>
    <t>Hospital Directed Payment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</si>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</sst>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8" fontId="0" fillId="0" borderId="0" xfId="0" applyNumberFormat="1"/>
    <xf numFmtId="8" fontId="1" fillId="0" borderId="0" xfId="0" applyNumberFormat="1" applyFont="1"/>
    <xf numFmtId="0" fontId="1" fillId="2" borderId="5" xfId="0" applyFont="1" applyFill="1" applyBorder="1" applyAlignment="1">
      <alignment horizontal="right"/>
    </xf>
    <xf numFmtId="8" fontId="1" fillId="2" borderId="5" xfId="0" applyNumberFormat="1" applyFont="1" applyFill="1" applyBorder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</cellXfs>
  <cellStyles count="2">
    <cellStyle name="Normal" xfId="0" builtinId="0"/>
    <cellStyle name="Normal 2" xfId="1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1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6" t="s">
        <v>14</v>
      </c>
      <c r="B1" s="4"/>
    </row>
    <row r="2" spans="1:2" x14ac:dyDescent="0.2">
      <c r="A2" s="6"/>
      <c r="B2" s="4"/>
    </row>
    <row r="3" spans="1:2" x14ac:dyDescent="0.2">
      <c r="A3" s="6"/>
      <c r="B3" s="4"/>
    </row>
    <row r="4" spans="1:2" x14ac:dyDescent="0.2">
      <c r="A4" s="5">
        <v>1</v>
      </c>
      <c r="B4" s="4" t="s">
        <v>13</v>
      </c>
    </row>
    <row r="5" spans="1:2" ht="25.5" x14ac:dyDescent="0.2">
      <c r="A5" s="5">
        <v>2</v>
      </c>
      <c r="B5" s="4" t="s">
        <v>22</v>
      </c>
    </row>
    <row r="6" spans="1:2" x14ac:dyDescent="0.2">
      <c r="A6" s="5">
        <v>3</v>
      </c>
      <c r="B6" s="4" t="s">
        <v>15</v>
      </c>
    </row>
    <row r="7" spans="1:2" x14ac:dyDescent="0.2">
      <c r="A7" s="5">
        <v>4</v>
      </c>
      <c r="B7" s="4" t="s">
        <v>16</v>
      </c>
    </row>
    <row r="8" spans="1:2" x14ac:dyDescent="0.2">
      <c r="A8" s="5">
        <v>5</v>
      </c>
      <c r="B8" s="4" t="s">
        <v>17</v>
      </c>
    </row>
    <row r="9" spans="1:2" ht="25.5" x14ac:dyDescent="0.2">
      <c r="A9" s="5">
        <v>6</v>
      </c>
      <c r="B9" s="4" t="s">
        <v>12</v>
      </c>
    </row>
    <row r="10" spans="1:2" ht="25.5" x14ac:dyDescent="0.2">
      <c r="A10" s="5">
        <v>7</v>
      </c>
      <c r="B10" s="4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7"/>
  <sheetViews>
    <sheetView showGridLines="0" tabSelected="1" zoomScaleNormal="100" workbookViewId="0">
      <pane ySplit="7" topLeftCell="A8" activePane="bottomLeft" state="frozen"/>
      <selection pane="bottomLeft" activeCell="E21" sqref="E21"/>
    </sheetView>
  </sheetViews>
  <sheetFormatPr defaultRowHeight="12.75" x14ac:dyDescent="0.2"/>
  <cols>
    <col min="1" max="1" width="1.140625" customWidth="1"/>
    <col min="2" max="2" width="25.7109375" bestFit="1" customWidth="1"/>
    <col min="3" max="3" width="18.7109375" bestFit="1" customWidth="1"/>
    <col min="4" max="7" width="14.28515625" bestFit="1" customWidth="1"/>
  </cols>
  <sheetData>
    <row r="1" spans="2:7" x14ac:dyDescent="0.2">
      <c r="C1" s="2" t="s">
        <v>3</v>
      </c>
      <c r="D1" s="2" t="s">
        <v>1</v>
      </c>
      <c r="E1" s="2" t="s">
        <v>2</v>
      </c>
      <c r="F1" s="2" t="s">
        <v>4</v>
      </c>
      <c r="G1" s="3" t="s">
        <v>0</v>
      </c>
    </row>
    <row r="2" spans="2:7" x14ac:dyDescent="0.2">
      <c r="B2" s="2" t="s">
        <v>20</v>
      </c>
      <c r="C2" s="19">
        <v>253713.5015608836</v>
      </c>
      <c r="D2" s="19">
        <v>716001.18700218911</v>
      </c>
      <c r="E2" s="19">
        <v>598663.96770309308</v>
      </c>
      <c r="F2" s="19">
        <v>1210233.4513495206</v>
      </c>
      <c r="G2" s="20">
        <v>2778612.1076156865</v>
      </c>
    </row>
    <row r="3" spans="2:7" x14ac:dyDescent="0.2">
      <c r="B3" s="21"/>
      <c r="C3" s="22"/>
      <c r="D3" s="22"/>
      <c r="E3" s="22"/>
      <c r="F3" s="22"/>
      <c r="G3" s="22"/>
    </row>
    <row r="4" spans="2:7" x14ac:dyDescent="0.2">
      <c r="B4" t="s">
        <v>21</v>
      </c>
      <c r="C4" s="20">
        <f>SUM(C2:C3)</f>
        <v>253713.5015608836</v>
      </c>
      <c r="D4" s="20">
        <f>SUM(D2:D3)</f>
        <v>716001.18700218911</v>
      </c>
      <c r="E4" s="20">
        <f t="shared" ref="E4:G4" si="0">SUM(E2:E3)</f>
        <v>598663.96770309308</v>
      </c>
      <c r="F4" s="20">
        <f t="shared" si="0"/>
        <v>1210233.4513495206</v>
      </c>
      <c r="G4" s="20">
        <f t="shared" si="0"/>
        <v>2778612.1076156865</v>
      </c>
    </row>
    <row r="5" spans="2:7" x14ac:dyDescent="0.2">
      <c r="C5" s="20"/>
      <c r="D5" s="19"/>
      <c r="E5" s="19"/>
      <c r="F5" s="19"/>
      <c r="G5" s="20"/>
    </row>
    <row r="6" spans="2:7" x14ac:dyDescent="0.2">
      <c r="B6" s="2" t="s">
        <v>23</v>
      </c>
      <c r="C6" s="20">
        <f>SUM(C4:C5)</f>
        <v>253713.5015608836</v>
      </c>
      <c r="D6" s="20">
        <f>SUM(D4:D5)</f>
        <v>716001.18700218911</v>
      </c>
      <c r="E6" s="20">
        <f t="shared" ref="E6:G6" si="1">E4</f>
        <v>598663.96770309308</v>
      </c>
      <c r="F6" s="20">
        <f t="shared" si="1"/>
        <v>1210233.4513495206</v>
      </c>
      <c r="G6" s="20">
        <f t="shared" si="1"/>
        <v>2778612.1076156865</v>
      </c>
    </row>
    <row r="7" spans="2:7" x14ac:dyDescent="0.2">
      <c r="D7" s="1"/>
    </row>
  </sheetData>
  <conditionalFormatting sqref="D7">
    <cfRule type="cellIs" dxfId="9" priority="2" operator="notEqual">
      <formula>0</formula>
    </cfRule>
  </conditionalFormatting>
  <printOptions horizontalCentered="1"/>
  <pageMargins left="0.2" right="0.2" top="0.75" bottom="0.75" header="0.3" footer="0.3"/>
  <pageSetup fitToHeight="0" orientation="landscape" r:id="rId1"/>
  <headerFooter>
    <oddHeader>&amp;CState OP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28515625" defaultRowHeight="12.75" x14ac:dyDescent="0.2"/>
  <cols>
    <col min="1" max="1" width="29.42578125" style="8" bestFit="1" customWidth="1"/>
    <col min="2" max="2" width="13.5703125" style="8" customWidth="1"/>
    <col min="3" max="6" width="14.28515625" style="8" customWidth="1"/>
    <col min="7" max="7" width="13.5703125" style="8" customWidth="1"/>
    <col min="8" max="11" width="14.28515625" style="8" customWidth="1"/>
    <col min="12" max="12" width="13.5703125" style="8" customWidth="1"/>
    <col min="13" max="16" width="14.28515625" style="8" customWidth="1"/>
    <col min="17" max="17" width="13.5703125" style="8" customWidth="1"/>
    <col min="18" max="21" width="14.28515625" style="8" customWidth="1"/>
    <col min="22" max="16384" width="9.28515625" style="8"/>
  </cols>
  <sheetData>
    <row r="1" spans="1:21" x14ac:dyDescent="0.2">
      <c r="A1" s="7" t="s">
        <v>5</v>
      </c>
      <c r="B1" s="7"/>
    </row>
    <row r="2" spans="1:21" x14ac:dyDescent="0.2">
      <c r="A2" s="8" t="s">
        <v>24</v>
      </c>
      <c r="B2" s="23" t="s">
        <v>3</v>
      </c>
      <c r="C2" s="23"/>
      <c r="D2" s="23"/>
      <c r="E2" s="23"/>
      <c r="F2" s="23"/>
      <c r="G2" s="24" t="s">
        <v>1</v>
      </c>
      <c r="H2" s="25"/>
      <c r="I2" s="25"/>
      <c r="J2" s="25"/>
      <c r="K2" s="26"/>
      <c r="L2" s="24" t="s">
        <v>2</v>
      </c>
      <c r="M2" s="25"/>
      <c r="N2" s="25"/>
      <c r="O2" s="25"/>
      <c r="P2" s="26"/>
      <c r="Q2" s="24" t="s">
        <v>4</v>
      </c>
      <c r="R2" s="25"/>
      <c r="S2" s="25"/>
      <c r="T2" s="25"/>
      <c r="U2" s="26"/>
    </row>
    <row r="3" spans="1:21" ht="38.25" x14ac:dyDescent="0.2">
      <c r="A3" s="9" t="s">
        <v>10</v>
      </c>
      <c r="B3" s="10" t="s">
        <v>11</v>
      </c>
      <c r="C3" s="10" t="s">
        <v>6</v>
      </c>
      <c r="D3" s="10" t="s">
        <v>8</v>
      </c>
      <c r="E3" s="10" t="s">
        <v>7</v>
      </c>
      <c r="F3" s="10" t="s">
        <v>9</v>
      </c>
      <c r="G3" s="10" t="s">
        <v>11</v>
      </c>
      <c r="H3" s="10" t="s">
        <v>6</v>
      </c>
      <c r="I3" s="10" t="s">
        <v>8</v>
      </c>
      <c r="J3" s="10" t="s">
        <v>7</v>
      </c>
      <c r="K3" s="10" t="s">
        <v>9</v>
      </c>
      <c r="L3" s="10" t="s">
        <v>11</v>
      </c>
      <c r="M3" s="10" t="s">
        <v>6</v>
      </c>
      <c r="N3" s="10" t="s">
        <v>8</v>
      </c>
      <c r="O3" s="10" t="s">
        <v>7</v>
      </c>
      <c r="P3" s="10" t="s">
        <v>9</v>
      </c>
      <c r="Q3" s="10" t="s">
        <v>11</v>
      </c>
      <c r="R3" s="10" t="s">
        <v>6</v>
      </c>
      <c r="S3" s="10" t="s">
        <v>8</v>
      </c>
      <c r="T3" s="10" t="s">
        <v>7</v>
      </c>
      <c r="U3" s="10" t="s">
        <v>9</v>
      </c>
    </row>
    <row r="4" spans="1:21" x14ac:dyDescent="0.2">
      <c r="A4" s="11" t="s">
        <v>19</v>
      </c>
      <c r="B4" s="14">
        <v>705339.75</v>
      </c>
      <c r="C4" s="15">
        <v>253713.5</v>
      </c>
      <c r="D4" s="16">
        <v>0</v>
      </c>
      <c r="E4" s="17"/>
      <c r="F4" s="18"/>
      <c r="G4" s="14">
        <v>3153004.08</v>
      </c>
      <c r="H4" s="15">
        <v>716001.19</v>
      </c>
      <c r="I4" s="16">
        <v>0</v>
      </c>
      <c r="J4" s="17"/>
      <c r="K4" s="18"/>
      <c r="L4" s="14">
        <v>600863.1</v>
      </c>
      <c r="M4" s="15">
        <v>598663.97</v>
      </c>
      <c r="N4" s="16">
        <v>0</v>
      </c>
      <c r="O4" s="17"/>
      <c r="P4" s="18"/>
      <c r="Q4" s="14">
        <v>136151.62</v>
      </c>
      <c r="R4" s="15">
        <v>1210233.45</v>
      </c>
      <c r="S4" s="16">
        <v>0</v>
      </c>
      <c r="T4" s="17"/>
      <c r="U4" s="18"/>
    </row>
    <row r="5" spans="1:21" x14ac:dyDescent="0.2">
      <c r="B5" s="12">
        <v>0</v>
      </c>
      <c r="C5" s="12">
        <v>0</v>
      </c>
      <c r="D5" s="27"/>
      <c r="G5" s="12">
        <v>0</v>
      </c>
      <c r="H5" s="12">
        <v>0</v>
      </c>
      <c r="I5" s="27"/>
      <c r="L5" s="12">
        <v>0</v>
      </c>
      <c r="M5" s="12">
        <v>0</v>
      </c>
      <c r="N5" s="27"/>
      <c r="Q5" s="12">
        <v>0</v>
      </c>
      <c r="R5" s="12">
        <v>0</v>
      </c>
      <c r="S5" s="27"/>
    </row>
    <row r="6" spans="1:21" x14ac:dyDescent="0.2">
      <c r="C6" s="13"/>
      <c r="L6" s="13"/>
    </row>
    <row r="7" spans="1:21" x14ac:dyDescent="0.2">
      <c r="C7" s="13"/>
    </row>
  </sheetData>
  <sheetProtection algorithmName="SHA-512" hashValue="AwToSDYRuSa6f9U/40Sb1MWWmjGw+KL4keRVjji+ctkLRs/TPQwuI4qKnhcVg94umlclJoe567m6sEVuGoYc8w==" saltValue="crXVl2UQFmqptRCQNt7D/g==" spinCount="100000" sheet="1" objects="1" scenarios="1"/>
  <sortState xmlns:xlrd2="http://schemas.microsoft.com/office/spreadsheetml/2017/richdata2" ref="A4:A52">
    <sortCondition ref="A4"/>
  </sortState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7" right="0.7" top="0.75" bottom="0.75" header="0.3" footer="0.3"/>
  <pageSetup scale="39" fitToHeight="0" orientation="landscape" r:id="rId1"/>
  <headerFooter>
    <oddHeader>&amp;CACO Directed Payments to Hospitals - State OP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3B1090-35C7-4589-BA92-612B2C7B6F0F}"/>
</file>

<file path=customXml/itemProps2.xml><?xml version="1.0" encoding="utf-8"?>
<ds:datastoreItem xmlns:ds="http://schemas.openxmlformats.org/officeDocument/2006/customXml" ds:itemID="{DB76A913-440A-4283-A560-E32A16A7528A}"/>
</file>

<file path=customXml/itemProps3.xml><?xml version="1.0" encoding="utf-8"?>
<ds:datastoreItem xmlns:ds="http://schemas.openxmlformats.org/officeDocument/2006/customXml" ds:itemID="{334C3638-1182-4035-A8A4-215457137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Amount</vt:lpstr>
      <vt:lpstr>ACO Pmt Recon</vt:lpstr>
      <vt:lpstr>'ACO Pmt Recon'!Print_Area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2023-01-10T18:33:10Z</cp:lastPrinted>
  <dcterms:created xsi:type="dcterms:W3CDTF">2017-03-22T18:47:52Z</dcterms:created>
  <dcterms:modified xsi:type="dcterms:W3CDTF">2023-01-10T18:33:50Z</dcterms:modified>
</cp:coreProperties>
</file>