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1-02\"/>
    </mc:Choice>
  </mc:AlternateContent>
  <bookViews>
    <workbookView xWindow="0" yWindow="0" windowWidth="11448" windowHeight="6636" tabRatio="758"/>
  </bookViews>
  <sheets>
    <sheet name="Instructions" sheetId="18" r:id="rId1"/>
    <sheet name="Hospital Days" sheetId="2" r:id="rId2"/>
    <sheet name="ACO Pmt Recon" sheetId="1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6" i="2" l="1"/>
  <c r="E4" i="2" l="1"/>
  <c r="F4" i="2"/>
  <c r="F6" i="2" s="1"/>
  <c r="G4" i="2"/>
  <c r="G6" i="2" s="1"/>
  <c r="C4" i="2"/>
  <c r="C6" i="2" l="1"/>
  <c r="E6" i="2"/>
</calcChain>
</file>

<file path=xl/connections.xml><?xml version="1.0" encoding="utf-8"?>
<connections xmlns="http://schemas.openxmlformats.org/spreadsheetml/2006/main">
  <connection id="1" name="ACO Pmts" type="1" refreshedVersion="6" saveData="1">
    <dbPr connection="DSN=DMHF-DW-EXD;UID=sellis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name="Hospital Days" type="1" refreshedVersion="6" saveData="1">
    <dbPr connection="DSN=DMHF-DW-EXD;UID=sellis;DBQ=EXADW;DBA=W;APA=T;EXC=F;FEN=T;QTO=T;FRC=10;FDL=10;LOB=T;RST=T;BTD=F;BNF=F;BAM=IfAllSuccessful;NUM=NLS;DPM=F;MTS=T;MDI=F;CSR=F;FWC=F;FBS=64000;TLO=O;MLD=0;ODA=F;STE=F;TSZ=8192;AST=FLOAT;" command="with_x000d__x000a_Dates as (SELECT /*+ materialize */ DATE '2018-01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IN ('11', '12')_x0009_--for INST: Inpatient, Medicaid Part B_x000d__x000a__x0009_and E.ReplacedInd = 'Y'_x000d__x000a__x0009_and E.StatusCode NOT IN ('VD', 'AN', 'AW', 'RJ', 'ER') --excluding voided and rejected records_x000d__x000a__x0009_and EB.TrnsDate &gt;= myStartDate_x000d__x000a_) --end vwReplaced_x000d__x000a_--select * from vwReplaced_x000d__x000a_,vwReplacements as (_x000d__x000a_SELECT /*+ materialize */_x000d__x000a__x0009_E.EnctrTCN_x000d__x000a__x0009_,E.OtherTCN_x000d__x000a__x0009_,CAST((E.EndDOS - E.BeginDOS) AS INT) as NewDays_x000d__x000a__x0009_,R.OldDays_x000d__x000a__x0009_,CAST((E.EndDOS - E.BeginDOS) AS INT) - R.OldDays as DayDiff_x000d__x000a__x0009_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IN ('11', '12')_x0009_--for INST: Inpatient, Medicaid Part B_x000d__x000a__x0009_and E.OtherTCN &gt; '0'_x000d__x000a__x0009_and E.StatusCode NOT IN ('VD', 'AN', 'AW', 'RJ', 'ER') --excluding voided and rejected records_x000d__x000a__x0009_and EB.TrnsDate &gt;= myStartDate_x000d__x000a_)-- end vwReplacements_x000d__x000a_--Select * from vwReplacements_x000d__x000a_,vwEncounters as (_x000d__x000a__x0009_SELECT /*+ materialize */_x000d__x000a__x0009__x0009_vwEncDetail.EnctrTCN_x000d__x000a__x0009__x0009_,CASE_x0009_--Plans report Pioneer Valley ID instead of Jordan Valley ID, which is used by FFS.  This case statement takes Pioneer Valley Encounter IDs and sets them as Jordan Valley._x000d__x000a__x0009__x0009__x0009_WHEN EP.MedicaidID IN ('820588653002','621795216007','820588653000') THEN '820588653001'_x000d__x000a__x0009__x0009__x0009_ELSE EP.MedicaidID_x000d__x000a__x0009__x0009_End as MedicaidID_x000d__x000a__x0009__x0009_,vwEncDetail.ProviderId_x000d__x000a__x0009__x0009_,vwEncDetail.BeginDOS_x000d__x000a__x0009__x0009_,vwEncDetail.EndDOS_x000d__x000a__x0009__x0009_,vwEncDetail.TrnsDate_x000d__x000a__x0009__x0009_,'University of Utah Hosp' AS ProvName_x000d__x000a__x0009__x0009_,SUM(vwEncDetail.NetDays) AS NetDays_x000d__x000a__x0009__x0009_,SUM(vwEncDetail.MCOPaidAmt) AS MCOPaid_x000d__x000a__x0009__x0009_,SUM(vwEncDetail.TotPaid) AS TotalPaid_x000d__x000a__x0009__x0009__x0009__x000d__x000a__x0009_FROM _x000d__x000a__x0009__x0009_(--begin vwEncDetail_x000d__x000a__x0009__x0009_SELECT _x000d__x000a__x0009__x0009__x0009_E.EnctrTCN_x000d__x000a__x0009__x0009__x0009_,EB.ProviderID_x000d__x000a__x0009__x0009__x0009_,E.BeginDOS_x000d__x000a__x0009__x0009__x0009_,E.EndDOS_x000d__x000a__x0009__x0009__x0009_,EB.TrnsDate_x000d__x000a__x0009__x0009__x0009_,E.MCOPaidFlag_x000d__x000a__x0009__x0009__x0009_,E.ClientId_x000d__x000a__x0009__x0009__x0009_,COALESCE(R.DayDiff, CAST((EndDOS - BeginDOS) AS INT)) as NetDays_x000d__x000a__x0009__x0009__x0009_,E.MCOPaidAmt_x000d__x000a__x0009__x0009__x0009_,E.MCOPaidAmt + E.TotalTPL as TotPaid_x000d__x000a__x0009__x0009_FROM hcfprodviews.EncountersV E_x000d__x000a__x0009__x0009_INNER JOIN hcfprodviews.EnctrBatchesV EB_x000d__x000a__x0009__x0009__x0009_ON E.BatchId = EB.BatchID _x000d__x000a__x0009__x0009_LEFT OUTER JOIN vwReplacements R_x000d__x000a__x0009__x0009__x0009_on E.EnctrTCN = R.EnctrTCN_x000d__x000a__x0009__x0009_CROSS JOIN Dates_x000d__x000a__x0009__x0009_WHERE 1=1_x000d__x000a__x0009__x0009__x0009_and E.POSLCD IN ('11', '12')_x0009_--for INST: Inpatient, Medicaid Part B_x000d__x000a__x0009__x0009__x0009_--and E.ReplacedInd = 'N'_x000d__x000a__x0009__x0009__x0009_and E.TypeCd ='INST'_x000d__x000a__x0009__x0009__x0009_and E.StatusCode NOT IN ('VD', 'AN', 'AW', 'RJ', 'ER') --excluding voided and rejected records_x000d__x000a__x0009__x0009__x0009_and EB.TrnsDate &gt;= myStartDate_x000d__x000a__x0009__x0009__x0009_and (E.MCOPaidAmt + E.TotalTPL) &lt;&gt; 0_x000d__x000a__x0009__x0009_) vwEncDetail _x000d__x000a__x0009__x0009_--end vwEncDetail_x000d__x000a__x0009__x000d__x000a__x0009_INNER JOIN hcfprodviews.EnctrProvIntV EPI_x000d__x000a__x0009__x0009_ON vwEncDetail.EnctrTCN = EPI.EnctrTCN_x000d__x000a__x0009__x0009_AND vwEncDetail.MCOPaidFlag = EPI.MCOPaidFlag_x000d__x000a__x0009__x0009__x0009__x000d__x000a__x0009_INNER JOIN hcfprodviews.EnctrProvidersV EP_x000d__x000a__x0009__x0009_ON EPI.EnctrProvID = EP.EnctrProvId_x000d__x000a__x0009__x0009_AND EPI.MCOPaidFlag = EP.MCOPaidFlag_x000d__x000a__x0009__x000d__x000a__x0009_WHERE 1=1_x000d__x000a__x0009__x0009_and EP.MedicaidID in (Select /*+ materialize */_x000d__x000a_    PC.ContractID_x000d__x000a__x000d__x000a_From_x000d__x000a_    hcfprodviews.paymentContractsV PC_x000d__x000a_    _x000d__x000a_Where_x000d__x000a_    PC.ProviderID = '876000525000'_x000d__x000a_    and trunc(sysdate) between PC.BeginDate and PC.EndDate)_x000d__x000a__x0009__x000d__x000a__x0009_GROUP BY_x000d__x000a__x0009__x0009_vwEncDetail.EnctrTCN_x000d__x000a__x0009__x0009_,EP.MedicaidID_x000d__x000a__x0009__x0009_,vwEncDetail.ProviderId_x000d__x000a__x0009__x0009_,vwEncDetail.BeginDOS_x000d__x000a__x0009__x0009_,vwEncDetail.EndDOS_x000d__x000a__x0009__x0009_,vwEncDetail.TrnsDate_x000d__x000a__x0009__x0009_,'University of Utah Hosp'_x000d__x000a_) --end vwEncounters_x000d__x000a_, vwACO as (_x000d__x000a__x0009_SELECT /*+ materialize */_x000d__x000a__x0009__x0009_TO_CHAR(ADD_MONTHS(vwEncounters.EndDOS, 6), 'YYYY') AS ServiceEndSFY_x000d__x000a__x0009__x0009_,TO_CHAR(vwEncounters.EndDOS, 'YYYY-MM') AS EndDOSYYYYMM_x000d__x000a__x0009__x0009_,TO_CHAR(vwEncounters.TrnsDate, 'YYYY-MM') AS SubmissionDate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TrnsDate, 'YYYY-MM')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* FROM vwACO"/>
  </connection>
</connections>
</file>

<file path=xl/sharedStrings.xml><?xml version="1.0" encoding="utf-8"?>
<sst xmlns="http://schemas.openxmlformats.org/spreadsheetml/2006/main" count="64" uniqueCount="37">
  <si>
    <t>Grand Total</t>
  </si>
  <si>
    <t>Healthy U</t>
  </si>
  <si>
    <t>Molina</t>
  </si>
  <si>
    <t>Health Choice Utah</t>
  </si>
  <si>
    <t>Select Health</t>
  </si>
  <si>
    <t>Per Hospital Day Directed Payment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</si>
  <si>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</si>
  <si>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</si>
  <si>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</si>
  <si>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</si>
  <si>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</si>
  <si>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</si>
  <si>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</si>
  <si>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</si>
  <si>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</si>
  <si>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</si>
  <si>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</si>
  <si>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</si>
  <si>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</si>
  <si>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</si>
  <si>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</si>
  <si>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Sum of StateIPUPL</t>
  </si>
  <si>
    <t>Total</t>
  </si>
  <si>
    <t>PROVNAME</t>
  </si>
  <si>
    <t>Pay each hospital the amount shown on the ACO Pmt Recon tab for the columns (C, H, M, or R)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</si>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</sst>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;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0" xfId="0" pivotButton="1"/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40" fontId="0" fillId="0" borderId="0" xfId="0" applyNumberFormat="1"/>
    <xf numFmtId="40" fontId="1" fillId="0" borderId="0" xfId="0" applyNumberFormat="1" applyFont="1"/>
    <xf numFmtId="0" fontId="0" fillId="0" borderId="0" xfId="0" quotePrefix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Reimbursement%20Unit/Managed%20Care%20-%20Physical%20Health/ACO/Directed%20Payments/DirPmts%20Macro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ACODirectedPmtRemoveFormulas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B61"/>
  <sheetViews>
    <sheetView showGridLines="0" tabSelected="1" zoomScaleNormal="100" workbookViewId="0">
      <selection activeCell="A2" sqref="A2"/>
    </sheetView>
  </sheetViews>
  <sheetFormatPr defaultRowHeight="13.2" x14ac:dyDescent="0.25"/>
  <cols>
    <col min="1" max="1" width="3" bestFit="1" customWidth="1"/>
    <col min="2" max="2" width="82.33203125" customWidth="1"/>
  </cols>
  <sheetData>
    <row r="1" spans="1:2" x14ac:dyDescent="0.25">
      <c r="A1" s="8" t="s">
        <v>15</v>
      </c>
      <c r="B1" s="6"/>
    </row>
    <row r="2" spans="1:2" x14ac:dyDescent="0.25">
      <c r="A2" s="8"/>
      <c r="B2" s="6"/>
    </row>
    <row r="3" spans="1:2" x14ac:dyDescent="0.25">
      <c r="A3" s="8"/>
      <c r="B3" s="6"/>
    </row>
    <row r="4" spans="1:2" x14ac:dyDescent="0.25">
      <c r="A4" s="7">
        <v>1</v>
      </c>
      <c r="B4" s="6" t="s">
        <v>14</v>
      </c>
    </row>
    <row r="5" spans="1:2" x14ac:dyDescent="0.25">
      <c r="A5" s="7">
        <v>2</v>
      </c>
      <c r="B5" s="6" t="s">
        <v>24</v>
      </c>
    </row>
    <row r="6" spans="1:2" x14ac:dyDescent="0.25">
      <c r="A6" s="7">
        <v>3</v>
      </c>
      <c r="B6" s="6" t="s">
        <v>16</v>
      </c>
    </row>
    <row r="7" spans="1:2" x14ac:dyDescent="0.25">
      <c r="A7" s="7">
        <v>4</v>
      </c>
      <c r="B7" s="6" t="s">
        <v>17</v>
      </c>
    </row>
    <row r="8" spans="1:2" x14ac:dyDescent="0.25">
      <c r="A8" s="7">
        <v>5</v>
      </c>
      <c r="B8" s="6" t="s">
        <v>18</v>
      </c>
    </row>
    <row r="9" spans="1:2" ht="26.4" x14ac:dyDescent="0.25">
      <c r="A9" s="7">
        <v>6</v>
      </c>
      <c r="B9" s="6" t="s">
        <v>13</v>
      </c>
    </row>
    <row r="10" spans="1:2" ht="26.4" x14ac:dyDescent="0.25">
      <c r="A10" s="7">
        <v>7</v>
      </c>
      <c r="B10" s="6" t="s">
        <v>19</v>
      </c>
    </row>
    <row r="50" spans="2:2" x14ac:dyDescent="0.25">
      <c r="B50" s="23" t="s">
        <v>25</v>
      </c>
    </row>
    <row r="51" spans="2:2" x14ac:dyDescent="0.25">
      <c r="B51" s="23" t="s">
        <v>26</v>
      </c>
    </row>
    <row r="52" spans="2:2" x14ac:dyDescent="0.25">
      <c r="B52" s="23" t="s">
        <v>27</v>
      </c>
    </row>
    <row r="53" spans="2:2" x14ac:dyDescent="0.25">
      <c r="B53" t="s">
        <v>28</v>
      </c>
    </row>
    <row r="54" spans="2:2" x14ac:dyDescent="0.25">
      <c r="B54" s="23" t="s">
        <v>29</v>
      </c>
    </row>
    <row r="55" spans="2:2" x14ac:dyDescent="0.25">
      <c r="B55" t="s">
        <v>30</v>
      </c>
    </row>
    <row r="56" spans="2:2" x14ac:dyDescent="0.25">
      <c r="B56" s="23" t="s">
        <v>31</v>
      </c>
    </row>
    <row r="57" spans="2:2" x14ac:dyDescent="0.25">
      <c r="B57" t="s">
        <v>32</v>
      </c>
    </row>
    <row r="58" spans="2:2" x14ac:dyDescent="0.25">
      <c r="B58" s="23" t="s">
        <v>33</v>
      </c>
    </row>
    <row r="59" spans="2:2" x14ac:dyDescent="0.25">
      <c r="B59" t="s">
        <v>34</v>
      </c>
    </row>
    <row r="60" spans="2:2" x14ac:dyDescent="0.25">
      <c r="B60" s="23" t="s">
        <v>35</v>
      </c>
    </row>
    <row r="61" spans="2:2" x14ac:dyDescent="0.25">
      <c r="B61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G9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3.2" x14ac:dyDescent="0.25"/>
  <cols>
    <col min="1" max="1" width="39.5546875" bestFit="1" customWidth="1"/>
    <col min="2" max="2" width="20" bestFit="1" customWidth="1"/>
    <col min="3" max="3" width="18.6640625" bestFit="1" customWidth="1"/>
    <col min="4" max="7" width="13.88671875" bestFit="1" customWidth="1"/>
  </cols>
  <sheetData>
    <row r="1" spans="2:7" x14ac:dyDescent="0.25">
      <c r="C1" s="4" t="s">
        <v>3</v>
      </c>
      <c r="D1" s="4" t="s">
        <v>1</v>
      </c>
      <c r="E1" s="4" t="s">
        <v>2</v>
      </c>
      <c r="F1" s="4" t="s">
        <v>4</v>
      </c>
      <c r="G1" s="5" t="s">
        <v>0</v>
      </c>
    </row>
    <row r="2" spans="2:7" x14ac:dyDescent="0.25">
      <c r="B2" s="3" t="s">
        <v>21</v>
      </c>
      <c r="C2" s="21">
        <v>440731.88964714383</v>
      </c>
      <c r="D2" s="21">
        <v>1415146.4587989904</v>
      </c>
      <c r="E2" s="21">
        <v>1079329.0785273234</v>
      </c>
      <c r="F2" s="21">
        <v>2269252.1507776901</v>
      </c>
      <c r="G2" s="22">
        <v>5204459.5777511476</v>
      </c>
    </row>
    <row r="3" spans="2:7" x14ac:dyDescent="0.25">
      <c r="C3" s="21"/>
      <c r="D3" s="21"/>
      <c r="E3" s="21"/>
      <c r="F3" s="21"/>
      <c r="G3" s="21"/>
    </row>
    <row r="4" spans="2:7" x14ac:dyDescent="0.25">
      <c r="B4" t="s">
        <v>22</v>
      </c>
      <c r="C4" s="22">
        <f>SUM(C2:C3)</f>
        <v>440731.88964714383</v>
      </c>
      <c r="D4" s="22">
        <f>SUM(D2:D3)</f>
        <v>1415146.4587989904</v>
      </c>
      <c r="E4" s="22">
        <f t="shared" ref="E4:G4" si="0">SUM(E2:E3)</f>
        <v>1079329.0785273234</v>
      </c>
      <c r="F4" s="22">
        <f t="shared" si="0"/>
        <v>2269252.1507776901</v>
      </c>
      <c r="G4" s="22">
        <f t="shared" si="0"/>
        <v>5204459.5777511476</v>
      </c>
    </row>
    <row r="5" spans="2:7" x14ac:dyDescent="0.25">
      <c r="C5" s="21"/>
      <c r="D5" s="21"/>
      <c r="E5" s="21"/>
      <c r="F5" s="21"/>
      <c r="G5" s="22"/>
    </row>
    <row r="6" spans="2:7" x14ac:dyDescent="0.25">
      <c r="B6" s="4" t="s">
        <v>5</v>
      </c>
      <c r="C6" s="22">
        <f>C4/VLOOKUP("Grand Total",$B$8:$G$9,MATCH(C1,$B$7:$G$7,0),0)</f>
        <v>4197.4465680680369</v>
      </c>
      <c r="D6" s="22">
        <f>D4/VLOOKUP("Grand Total",$B$8:$G$9,MATCH(D1,$B$7:$G$7,0),0)</f>
        <v>1749.2539663769967</v>
      </c>
      <c r="E6" s="22">
        <f t="shared" ref="E6:F6" si="1">E4/VLOOKUP("Grand Total",$B$8:$G$9,MATCH(E1,$B$7:$G$7,0),0)</f>
        <v>6703.9073200454868</v>
      </c>
      <c r="F6" s="22">
        <f t="shared" si="1"/>
        <v>33869.435086234182</v>
      </c>
      <c r="G6" s="22">
        <f>G4/VLOOKUP("Grand Total",$B$8:$G$9,MATCH(G1,$B$7:$G$7,0),0)</f>
        <v>4557.3201206227213</v>
      </c>
    </row>
    <row r="7" spans="2:7" x14ac:dyDescent="0.25">
      <c r="B7" s="1" t="s">
        <v>23</v>
      </c>
      <c r="C7" s="4" t="s">
        <v>3</v>
      </c>
      <c r="D7" s="4" t="s">
        <v>1</v>
      </c>
      <c r="E7" s="4" t="s">
        <v>2</v>
      </c>
      <c r="F7" s="4" t="s">
        <v>4</v>
      </c>
      <c r="G7" s="4" t="s">
        <v>0</v>
      </c>
    </row>
    <row r="8" spans="2:7" x14ac:dyDescent="0.25">
      <c r="B8" t="s">
        <v>20</v>
      </c>
      <c r="C8" s="2">
        <v>105</v>
      </c>
      <c r="D8" s="2">
        <v>809</v>
      </c>
      <c r="E8" s="2">
        <v>161</v>
      </c>
      <c r="F8" s="2">
        <v>67</v>
      </c>
      <c r="G8" s="2">
        <v>1142</v>
      </c>
    </row>
    <row r="9" spans="2:7" x14ac:dyDescent="0.25">
      <c r="B9" t="s">
        <v>0</v>
      </c>
      <c r="C9" s="2">
        <v>105</v>
      </c>
      <c r="D9" s="2">
        <v>809</v>
      </c>
      <c r="E9" s="2">
        <v>161</v>
      </c>
      <c r="F9" s="2">
        <v>67</v>
      </c>
      <c r="G9" s="2">
        <v>1142</v>
      </c>
    </row>
  </sheetData>
  <pageMargins left="0.7" right="0.7" top="0.75" bottom="0.75" header="0.3" footer="0.3"/>
  <pageSetup scale="69" fitToHeight="0" orientation="portrait" r:id="rId1"/>
  <headerFooter>
    <oddHeader>&amp;CState IP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109375" defaultRowHeight="13.2" x14ac:dyDescent="0.25"/>
  <cols>
    <col min="1" max="1" width="29.44140625" style="10" bestFit="1" customWidth="1"/>
    <col min="2" max="2" width="13.5546875" style="10" customWidth="1"/>
    <col min="3" max="6" width="14.33203125" style="10" customWidth="1"/>
    <col min="7" max="7" width="13.5546875" style="10" customWidth="1"/>
    <col min="8" max="11" width="14.33203125" style="10" customWidth="1"/>
    <col min="12" max="12" width="13.5546875" style="10" customWidth="1"/>
    <col min="13" max="16" width="14.33203125" style="10" customWidth="1"/>
    <col min="17" max="17" width="13.5546875" style="10" customWidth="1"/>
    <col min="18" max="21" width="14.33203125" style="10" customWidth="1"/>
    <col min="22" max="16384" width="9.109375" style="10"/>
  </cols>
  <sheetData>
    <row r="1" spans="1:21" x14ac:dyDescent="0.25">
      <c r="A1" s="9" t="s">
        <v>6</v>
      </c>
      <c r="B1" s="9"/>
    </row>
    <row r="2" spans="1:21" x14ac:dyDescent="0.25">
      <c r="A2" s="10" t="s">
        <v>26</v>
      </c>
      <c r="B2" s="24" t="s">
        <v>3</v>
      </c>
      <c r="C2" s="24"/>
      <c r="D2" s="24"/>
      <c r="E2" s="24"/>
      <c r="F2" s="24"/>
      <c r="G2" s="25" t="s">
        <v>1</v>
      </c>
      <c r="H2" s="26"/>
      <c r="I2" s="26"/>
      <c r="J2" s="26"/>
      <c r="K2" s="27"/>
      <c r="L2" s="25" t="s">
        <v>2</v>
      </c>
      <c r="M2" s="26"/>
      <c r="N2" s="26"/>
      <c r="O2" s="26"/>
      <c r="P2" s="27"/>
      <c r="Q2" s="25" t="s">
        <v>4</v>
      </c>
      <c r="R2" s="26"/>
      <c r="S2" s="26"/>
      <c r="T2" s="26"/>
      <c r="U2" s="27"/>
    </row>
    <row r="3" spans="1:21" ht="26.4" x14ac:dyDescent="0.25">
      <c r="A3" s="11" t="s">
        <v>11</v>
      </c>
      <c r="B3" s="12" t="s">
        <v>12</v>
      </c>
      <c r="C3" s="12" t="s">
        <v>7</v>
      </c>
      <c r="D3" s="12" t="s">
        <v>9</v>
      </c>
      <c r="E3" s="12" t="s">
        <v>8</v>
      </c>
      <c r="F3" s="12" t="s">
        <v>10</v>
      </c>
      <c r="G3" s="12" t="s">
        <v>12</v>
      </c>
      <c r="H3" s="12" t="s">
        <v>7</v>
      </c>
      <c r="I3" s="12" t="s">
        <v>9</v>
      </c>
      <c r="J3" s="12" t="s">
        <v>8</v>
      </c>
      <c r="K3" s="12" t="s">
        <v>10</v>
      </c>
      <c r="L3" s="12" t="s">
        <v>12</v>
      </c>
      <c r="M3" s="12" t="s">
        <v>7</v>
      </c>
      <c r="N3" s="12" t="s">
        <v>9</v>
      </c>
      <c r="O3" s="12" t="s">
        <v>8</v>
      </c>
      <c r="P3" s="12" t="s">
        <v>10</v>
      </c>
      <c r="Q3" s="12" t="s">
        <v>12</v>
      </c>
      <c r="R3" s="12" t="s">
        <v>7</v>
      </c>
      <c r="S3" s="12" t="s">
        <v>9</v>
      </c>
      <c r="T3" s="12" t="s">
        <v>8</v>
      </c>
      <c r="U3" s="12" t="s">
        <v>10</v>
      </c>
    </row>
    <row r="4" spans="1:21" x14ac:dyDescent="0.25">
      <c r="A4" s="13" t="s">
        <v>20</v>
      </c>
      <c r="B4" s="16">
        <v>258259.09</v>
      </c>
      <c r="C4" s="17">
        <v>440731.89</v>
      </c>
      <c r="D4" s="18">
        <v>0</v>
      </c>
      <c r="E4" s="19"/>
      <c r="F4" s="20"/>
      <c r="G4" s="16">
        <v>1785523.52</v>
      </c>
      <c r="H4" s="17">
        <v>1415146.46</v>
      </c>
      <c r="I4" s="18">
        <v>0</v>
      </c>
      <c r="J4" s="19"/>
      <c r="K4" s="20"/>
      <c r="L4" s="16">
        <v>428788.15</v>
      </c>
      <c r="M4" s="17">
        <v>1079329.08</v>
      </c>
      <c r="N4" s="18">
        <v>0</v>
      </c>
      <c r="O4" s="19"/>
      <c r="P4" s="20"/>
      <c r="Q4" s="16">
        <v>261243.99</v>
      </c>
      <c r="R4" s="17">
        <v>2269252.15</v>
      </c>
      <c r="S4" s="18">
        <v>0</v>
      </c>
      <c r="T4" s="19"/>
      <c r="U4" s="20"/>
    </row>
    <row r="5" spans="1:21" x14ac:dyDescent="0.25">
      <c r="B5" s="14">
        <v>0</v>
      </c>
      <c r="C5" s="14">
        <v>0</v>
      </c>
      <c r="D5" s="28"/>
      <c r="G5" s="14">
        <v>0</v>
      </c>
      <c r="H5" s="14">
        <v>0</v>
      </c>
      <c r="I5" s="28"/>
      <c r="L5" s="14">
        <v>0</v>
      </c>
      <c r="M5" s="14">
        <v>0</v>
      </c>
      <c r="N5" s="28"/>
      <c r="Q5" s="14">
        <v>0</v>
      </c>
      <c r="R5" s="14">
        <v>0</v>
      </c>
      <c r="S5" s="28"/>
    </row>
    <row r="6" spans="1:21" x14ac:dyDescent="0.25">
      <c r="C6" s="15"/>
      <c r="L6" s="15"/>
    </row>
    <row r="7" spans="1:21" x14ac:dyDescent="0.25">
      <c r="C7" s="15"/>
    </row>
  </sheetData>
  <sheetProtection algorithmName="SHA-512" hashValue="TErLPD4WXR292RGMtM0yT0oKHKFVlmGae/F4B0SuL9TbabWVl2py7Equm3uu1oEQBds2adMCnsaHbySS8oIzdw==" saltValue="Tr4Cj3aSPHKYrArFZsZ5UA==" spinCount="100000" sheet="1" objects="1" scenarios="1"/>
  <sortState ref="A4:A52">
    <sortCondition ref="A4"/>
  </sortState>
  <mergeCells count="4">
    <mergeCell ref="B2:F2"/>
    <mergeCell ref="G2:K2"/>
    <mergeCell ref="L2:P2"/>
    <mergeCell ref="Q2:U2"/>
  </mergeCells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25" right="0.25" top="0.75" bottom="0.75" header="0.3" footer="0.3"/>
  <pageSetup scale="43" fitToHeight="0" orientation="landscape" r:id="rId1"/>
  <headerFooter>
    <oddHeader>&amp;CACO Directed Payments to Hospitals - State IP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5EEE0E-37DC-4E57-BEBF-BC8CFD994CED}"/>
</file>

<file path=customXml/itemProps2.xml><?xml version="1.0" encoding="utf-8"?>
<ds:datastoreItem xmlns:ds="http://schemas.openxmlformats.org/officeDocument/2006/customXml" ds:itemID="{324B157B-A486-4795-9AFE-B0C480F52C2B}"/>
</file>

<file path=customXml/itemProps3.xml><?xml version="1.0" encoding="utf-8"?>
<ds:datastoreItem xmlns:ds="http://schemas.openxmlformats.org/officeDocument/2006/customXml" ds:itemID="{7915004A-0C46-465A-B15B-F91C184CEB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Hospital Days</vt:lpstr>
      <vt:lpstr>ACO Pmt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Scott Ellis</cp:lastModifiedBy>
  <cp:lastPrinted>2021-02-11T16:45:11Z</cp:lastPrinted>
  <dcterms:created xsi:type="dcterms:W3CDTF">2017-03-22T18:47:52Z</dcterms:created>
  <dcterms:modified xsi:type="dcterms:W3CDTF">2021-03-10T17:47:21Z</dcterms:modified>
</cp:coreProperties>
</file>