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03 Reimbursement Unit\Managed Care - Physical Health\ACO\Directed Payments\Final\"/>
    </mc:Choice>
  </mc:AlternateContent>
  <xr:revisionPtr revIDLastSave="0" documentId="13_ncr:1_{1ABE60B6-CE3C-42A0-BCF8-2468D2600735}" xr6:coauthVersionLast="47" xr6:coauthVersionMax="47" xr10:uidLastSave="{00000000-0000-0000-0000-000000000000}"/>
  <bookViews>
    <workbookView xWindow="28680" yWindow="-30" windowWidth="29040" windowHeight="15840" tabRatio="758" activeTab="1" xr2:uid="{00000000-000D-0000-FFFF-FFFF00000000}"/>
  </bookViews>
  <sheets>
    <sheet name="Instructions" sheetId="18" r:id="rId1"/>
    <sheet name="OP Dollars" sheetId="19" r:id="rId2"/>
    <sheet name="ACO Pmt Recon" sheetId="12" r:id="rId3"/>
    <sheet name="Reference" sheetId="21" state="hidden" r:id="rId4"/>
  </sheets>
  <definedNames>
    <definedName name="_xlnm.Print_Titles" localSheetId="2">'ACO Pmt Recon'!$A:$A,'ACO Pmt Recon'!$1:$3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9" l="1"/>
  <c r="G3" i="19" l="1"/>
  <c r="F3" i="19"/>
  <c r="E3" i="19"/>
  <c r="D3" i="1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O Pmts" type="1" refreshedVersion="8" saveData="1">
    <dbPr connection="DSN=DMHF-DW-EXD;UID=bcohen[hcfsharedtables];DBQ=EXADW;DBA=W;APA=T;EXC=F;FEN=T;QTO=T;FRC=10;FDL=10;LOB=T;RST=T;BTD=F;BNF=F;BAM=IfAllSuccessful;NUM=NLS;DPM=F;MTS=T;MDI=F;CSR=F;FWC=F;FBS=64000;TLO=O;MLD=0;ODA=F;STE=F;TSZ=8192;AST=FLOAT;" command="SELECT_x0009_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 as ACOName_x000d__x000a__x0009_,PaidEndCYMnth_x000d__x000a__x0009_,TO_CHAR(ADD_MONTHS(PaidDate,6), 'YYYY-Q') as SFYPaidEndQtr_x000d__x000a__x0009_,ServiceEndCYMnth_x000d__x000a__x0009_,sum(PrivateOP) as PrivateOP_x000d__x000a_FROM HCFSHAREDTABLES.ACOMemberMonthsRatesV_x000d__x000a_WHERE 1=1_x000d__x000a__x0009_and PaidEndCYMnth &gt;= '2019-07'_x000d__x000a_GROUP BY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_x000d__x000a__x0009_,PaidEndCYMnth_x000d__x000a__x0009_,TO_CHAR(ADD_MONTHS(PaidDate,6), 'YYYY-Q') _x000d__x000a__x0009_,ServiceEndCYMnth"/>
  </connection>
  <connection id="2" xr16:uid="{00000000-0015-0000-FFFF-FFFF01000000}" name="Hospital Paid" type="1" refreshedVersion="8" saveData="1">
    <dbPr connection="DSN=DMHF-DW-EXD;UID=bcohen[hcfsharedtables];DBQ=EXADW;DBA=W;APA=T;EXC=F;FEN=T;QTO=T;FRC=10;FDL=10;LOB=T;RST=T;BTD=F;BNF=F;BAM=IfAllSuccessful;NUM=NLS;DPM=F;MTS=T;MDI=F;CSR=F;FWC=F;FBS=64000;TLO=O;MLD=0;ODA=F;STE=F;TSZ=8192;AST=FLOAT;" command="with Dates as (SELECT /*+ materialize */ DATE '2019-07-01' myStartDate, Trunc(SysDate) myEndDate FROM Dual)    --end Dates_x000d__x000a_,vwReplaced as (_x000d__x000a_SELECT /*+ materialize ordered*/_x000d__x000a__x0009_E.EnctrTCN_x000d__x000a__x0009_,CAST((E.EndDOS - E.BeginDOS) AS INT) as OldDays_x000d__x000a_FROM hcfprodviews.EncountersV E_x000d__x000a_INNER JOIN hcfprodviews.EnctrBatchesV EB_x000d__x000a__x0009_ON E.BatchId = EB.BatchID_x000d__x000a_CROSS JOIN Dates_x000d__x000a_WHERE 1=1_x000d__x000a__x0009_and E.TypeCd ='INST'_x000d__x000a__x0009_and E.POSLCD = '13'_x0009_--for INST: Outpatient_x000d__x000a__x0009_and E.ReplacedInd = 'Y'_x000d__x000a__x0009_and E.StatusCode NOT IN ('VD', 'AN', 'AW', 'RJ', 'ER') --excluding voided and rejected records_x000d__x000a__x0009_and EB.Creation_Date &gt;= myStartDate_x000d__x000a_) --end vwReplaced_x000d__x000a_,vwReplacements as (_x000d__x000a_SELECT /*+ materialize ordered*/_x000d__x000a__x0009_E.EnctrTCN_x000d__x000a__x0009_,E.OtherTCN_x000d__x000a__x0009_,CAST((E.EndDOS - E.BeginDOS) AS INT) as NewDays_x000d__x000a__x0009_,R.OldDays_x000d__x000a__x0009_,CAST((E.EndDOS - E.BeginDOS) AS INT) - R.OldDays as DayDiff_x000d__x000a_FROM hcfprodviews.EncountersV E_x000d__x000a_INNER JOIN hcfprodviews.EnctrBatchesV EB_x000d__x000a__x0009_ON E.BatchId = EB.BatchID_x000d__x000a_INNER JOIN vwReplaced R_x000d__x000a__x0009_on E.OtherTCN = R.EnctrTCN_x000d__x000a_CROSS JOIN Dates_x000d__x000a_WHERE 1=1_x000d__x000a__x0009_and E.TypeCd ='INST'_x000d__x000a__x0009_and E.POSLCD = '13'_x0009_--for INST: Outpatient_x000d__x000a__x0009_and E.OtherTCN &gt; '0'_x000d__x000a__x0009_and E.StatusCode NOT IN ('VD', 'AN', 'AW', 'RJ', 'ER') --excluding voided and rejected records_x000d__x000a__x0009_and EB.Creation_Date &gt;= myStartDate_x000d__x000a_)-- end vwReplacements_x000d__x000a_,vwEncounters as (_x000d__x000a_SELECT /*+ materialize ordered */_x000d__x000a__x0009_vwEncDetail.EnctrTCN_x000d__x000a__x0009_,CASE_x0009_--Plans report Pioneer Valley ID instead of Jordan Valley ID, which is used by FFS.  This case statement takes Pioneer Valley Encounter IDs and sets them as Jordan Valley._x000d__x000a__x0009__x0009_WHEN EP.MedicaidID IN ('820588653002','621795216007','820588653000') THEN '820588653001'_x000d__x000a_            When EP.MedicaidID = '942854057269' then '870269232261' --Assigns Dixie Amb to ST GEORGE REGIONAL_x000d__x000a_            When EP.MedicaidID = '680562507003' then '680562507001' --Combines DAVIS HOSPITAL &amp; MED CNTR _x000d__x000a__x0009__x0009_ELSE EP.MedicaidID_x000d__x000a__x0009_End as MedicaidID_x000d__x000a__x0009_,vwEncDetail.ProviderId_x000d__x000a__x0009_,vwEncDetail.BeginDOS_x000d__x000a__x0009_,vwEncDetail.EndDOS_x000d__x000a__x0009_,vwEncDetail.Creation_Date_x000d__x000a__x0009_,Case_x000d__x000a_            When EP.MedicaidID = '942854057269' then 'ST GEORGE REGIONAL HOSPITAL' _x000d__x000a_            ELSE UPPER(TRIM (HLA.ProviderName))_x000d__x000a_        End AS ProvName_x000d__x000a__x0009_,SUM(vwEncDetail.NetDays) AS NetDays_x000d__x000a__x0009_,SUM(vwEncDetail.MCOPaidAmt) AS MCOPaid_x000d__x000a__x0009_,SUM(vwEncDetail.TotPaid) AS TotalPaid_x000d__x000a__x0009__x0009__x000d__x000a_FROM _x000d__x000a__x0009_(--begin vwEncDetail_x000d__x000a__x0009_SELECT /*+ ordered */_x000d__x000a__x0009__x0009_E.EnctrTCN_x000d__x000a__x0009__x0009_,EB.ProviderID_x000d__x000a__x0009__x0009_,E.BeginDOS_x000d__x000a__x0009__x0009_,E.EndDOS_x000d__x000a__x0009__x0009_,EB.Creation_Date_x000d__x000a__x0009__x0009_,E.MCOPaidFlag_x000d__x000a__x0009__x0009_,E.ClientId_x000d__x000a__x0009__x0009_,COALESCE(R.DayDiff, CAST((EndDOS - BeginDOS) AS INT)) as NetDays_x000d__x000a__x0009__x0009_,E.MCOPaidAmt_x000d__x000a__x0009__x0009_,E.MCOPaidAmt + E.TotalTPL as TotPaid_x000d__x000a__x0009_FROM hcfprodviews.EncountersV E_x000d__x000a__x0009_INNER JOIN hcfprodviews.EnctrBatchesV EB_x000d__x000a__x0009__x0009_ON E.BatchId = EB.BatchID _x000d__x000a__x0009_LEFT OUTER JOIN vwReplacements R_x000d__x000a__x0009__x0009_on E.EnctrTCN = R.EnctrTCN_x000d__x000a__x0009_CROSS JOIN Dates_x000d__x000a__x0009_WHERE 1=1_x000d__x000a__x0009__x0009_and E.POSLCD = '13'_x0009_--for INST: Outpatient_x000d__x000a__x0009__x0009_--and E.ReplacedInd = 'N'_x000d__x000a__x0009__x0009_and E.TypeCd ='INST'_x000d__x000a__x0009__x0009_and E.StatusCode NOT IN ('VD', 'AN', 'AW', 'RJ', 'ER') --excluding voided and rejected records_x000d__x000a__x0009__x0009_and EB.Creation_Date &gt;= myStartDate_x000d__x000a__x0009__x0009_and (E.MCOPaidAmt + E.TotalTPL) &lt;&gt; 0_x000d__x000a__x0009_) vwEncDetail _x000d__x000a__x0009_--end vwEncDetail_x000d__x000a__x000d__x000a_INNER JOIN hcfprodviews.EnctrProvIntV EPI_x000d__x000a__x0009_ON vwEncDetail.EnctrTCN = EPI.EnctrTCN_x000d__x000a__x0009_AND vwEncDetail.MCOPaidFlag = EPI.MCOPaidFlag_x000d__x000a__x0009__x0009__x000d__x000a_INNER JOIN hcfprodviews.EnctrProvidersV EP_x000d__x000a__x0009_ON EPI.EnctrProvID = EP.EnctrProvId_x000d__x000a__x0009_AND EPI.MCOPaidFlag = EP.MCOPaidFlag_x000d__x000a__x000d__x000a_--INNER JOIN HCFSharedTables.HospitalList_Assessment HLA_x000d__x000a_--_x0009_ON EP.MedicaidID = HLA.ProviderID_x000d__x000a_INNER JOIN hcfsharedtables.Contacts HLA_x000d__x000a_    ON _x000d__x000a_    EP.MedicaidID = HLA.ProviderID_x000d__x000a_    OR ep.NPI = HLA.NPI_x000d__x000a__x0009__x000d__x000a_WHERE 1=1_x000d__x000a__x0009_and HLA.IGTType = 'Private'_x000d__x000a_    and HLA.LTAC = 0_x000d__x000a_    and HLA.FacilityType = 'Hospital'_x000d__x000a_    and HLA.ProviderID &lt;&gt; '362193608001' --Excludes Shriner's Hospital (discontinued Sept. 2021)_x000d__x000a__x000d__x000a_GROUP BY_x000d__x000a__x0009_vwEncDetail.EnctrTCN_x000d__x000a__x0009_,EP.MedicaidID_x000d__x000a__x0009_,vwEncDetail.ProviderId_x000d__x000a__x0009_,vwEncDetail.BeginDOS_x000d__x000a__x0009_,vwEncDetail.EndDOS_x000d__x000a__x0009_,vwEncDetail.Creation_Date_x000d__x000a__x0009_,UPPER(TRIM (HLA.ProviderName))_x000d__x000a_) --end vwEncounters_x000d__x000a_, vwACO as (_x000d__x000a__x0009_SELECT /*+ materialize ordered */_x000d__x000a__x0009__x0009_TO_CHAR(ADD_MONTHS(vwEncounters.EndDOS, 6), 'YYYY') AS ServiceEndSFY_x000d__x000a__x0009__x0009_,TO_CHAR(vwEncounters.EndDOS, 'YYYY-MM') AS EndDOSYYYYMM_x000d__x000a__x0009__x0009_,TO_CHAR(vwEncounters.Creation_Date, 'YYYY-MM') AS SubmissionDate_x000d__x000a__x0009__x0009_,TO_CHAR(ADD_MONTHS(vwEncounters.Creation_Date, 6), 'YYYY-Q') AS SFYSubmissionQtr_x000d__x000a__x0009__x0009_,vwEncounters.MedicaidID AS Provider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 AS PlanName_x000d__x000a__x0009__x0009_,SUM(CASE_x0009_--Calculates days for LTAC instead of using total days_x000d__x000a__x0009__x0009__x0009_WHEN vwEncounters.MedicaidID collate binary_ai IN ('203800889001','943430659001', '870257692000', '300703582001') THEN (vwEncounters.EndDOS - vwEncounters.BeginDOS) _x000d__x000a__x0009__x0009__x0009_ELSE vwEncounters.NetDays_x000d__x000a__x0009__x0009_End) AS CalcDays_x000d__x000a__x0009__x0009_,COUNT(DISTINCT vwEncounters.EnctrTCN) AS Discharges_x000d__x000a__x0009__x0009_,SUM(vwEncounters.MCOPaid) AS MCOPaid_x000d__x000a__x0009__x0009_,SUM(vwEncounters.TotalPaid) AS TotalPaid_x000d__x000a__x0009__x0009__x000d__x000a__x0009_FROM vwEncounters_x000d__x000a__x0009__x0009__x000d__x000a__x0009_INNER JOIN hcfprodviews.PaymentContractsV PC_x000d__x000a__x0009__x0009_ON vwEncounters.ProviderId = PC.ContractId_x000d__x000a__x0009__x000d__x000a__x0009_WHERE 1=1_x000d__x000a__x0009__x0009_and PC.ContractId IN ('453998724000', '129991113009', '330617992001', '440617992003', '870419884000')_x000d__x000a__x0009_GROUP BY_x000d__x000a__x0009__x0009_TO_CHAR(ADD_MONTHS(vwEncounters.EndDOS, 6), 'YYYY')_x000d__x000a__x0009__x0009_,TO_CHAR(vwEncounters.EndDOS, 'YYYY-MM')_x000d__x000a__x0009__x0009_,TO_CHAR(vwEncounters.Creation_Date, 'YYYY-MM')_x000d__x000a__x0009__x0009_,TO_CHAR(ADD_MONTHS(vwEncounters.Creation_Date, 6), 'YYYY-Q') _x000d__x000a__x0009__x0009_,vwEncounters.Medicaid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_x000d__x000a__x0009_) --end vwACO_x000d__x000a__x000d__x000a__x000d__x000a_SELECT * FROM vwACO"/>
  </connection>
</connections>
</file>

<file path=xl/sharedStrings.xml><?xml version="1.0" encoding="utf-8"?>
<sst xmlns="http://schemas.openxmlformats.org/spreadsheetml/2006/main" count="183" uniqueCount="157">
  <si>
    <t>Grand Total</t>
  </si>
  <si>
    <t>ALTA VIEW HOSPITAL</t>
  </si>
  <si>
    <t>AMERICAN FORK HOSPITAL</t>
  </si>
  <si>
    <t>BEAR RIVER VALLEY HOSPITAL</t>
  </si>
  <si>
    <t>CEDAR CITY HOSPITAL</t>
  </si>
  <si>
    <t>DAVIS HOSPITAL &amp; MED CNTR</t>
  </si>
  <si>
    <t>IHC RIVERTON HOSPITAL</t>
  </si>
  <si>
    <t>INTERMOUNTAIN MEDICAL CENTER</t>
  </si>
  <si>
    <t>JORDAN VALLEY HOSP LP</t>
  </si>
  <si>
    <t>LDS HOSPITAL</t>
  </si>
  <si>
    <t>LOGAN REGIONAL MED CENTER</t>
  </si>
  <si>
    <t>LONE PEAK HOSPITAL</t>
  </si>
  <si>
    <t>MCKAY DEE HOSPITAL</t>
  </si>
  <si>
    <t>OGDEN REGIONAL MEDICAL CTR</t>
  </si>
  <si>
    <t>OREM COMMUNITY HOSPITAL</t>
  </si>
  <si>
    <t>SALT LAKE REG MED CNTR</t>
  </si>
  <si>
    <t>ST MARKS HOSPITAL</t>
  </si>
  <si>
    <t>TIMPANOGOS REGIONAL HOSP</t>
  </si>
  <si>
    <t>BRIGHAM CITY COMM HOSP</t>
  </si>
  <si>
    <t>LAKEVIEW HOSPITAL</t>
  </si>
  <si>
    <t>Healthy U</t>
  </si>
  <si>
    <t>Molina</t>
  </si>
  <si>
    <t>Health Choice Utah</t>
  </si>
  <si>
    <t>Select Health</t>
  </si>
  <si>
    <t>ACO Directed Payments to Hospitals</t>
  </si>
  <si>
    <t>Alta View Hospital</t>
  </si>
  <si>
    <t>American Fork Hospital</t>
  </si>
  <si>
    <t>Ashley Regional Med Cntr</t>
  </si>
  <si>
    <t>Bear River Valley Hospital</t>
  </si>
  <si>
    <t>Brigham City Comm Hosp</t>
  </si>
  <si>
    <t>Cache Valley Hospital</t>
  </si>
  <si>
    <t>Cedar City Hospital</t>
  </si>
  <si>
    <t>Central Valley Medical Ctr</t>
  </si>
  <si>
    <t>Davis Hospital &amp; Med Cntr</t>
  </si>
  <si>
    <t>Dixie Medical Center</t>
  </si>
  <si>
    <t>Heber Valley Medical Ctr</t>
  </si>
  <si>
    <t>Intermountain Medical Center</t>
  </si>
  <si>
    <t>Lakeview Hospital</t>
  </si>
  <si>
    <t>Logan Regional Med Center</t>
  </si>
  <si>
    <t>Lone Peak Hospital</t>
  </si>
  <si>
    <t>Mckay Dee Hospital</t>
  </si>
  <si>
    <t>Mountain View Hospital</t>
  </si>
  <si>
    <t>Ogden Regional Medical Ctr</t>
  </si>
  <si>
    <t>Orem Community Hospital</t>
  </si>
  <si>
    <t>Salt Lake Reg Med Cntr</t>
  </si>
  <si>
    <t>Shriners Hosp For Children</t>
  </si>
  <si>
    <t>St Marks Hospital</t>
  </si>
  <si>
    <t>Timpanogos Regional Hosp</t>
  </si>
  <si>
    <t>Uintah Basin Medical Cntr</t>
  </si>
  <si>
    <t>Directed Payment</t>
  </si>
  <si>
    <t>Paid Date</t>
  </si>
  <si>
    <t>Payment Amount</t>
  </si>
  <si>
    <t>Claim ID / Check Number</t>
  </si>
  <si>
    <t>Hospital</t>
  </si>
  <si>
    <t>CACHE VALLEY HOSPITAL</t>
  </si>
  <si>
    <t>HEBER VALLEY MEDICAL CTR</t>
  </si>
  <si>
    <t>MOUNTAIN VIEW HOSPITAL</t>
  </si>
  <si>
    <t>UINTAH BASIN MEDICAL CNTR</t>
  </si>
  <si>
    <t>Ensure all payments are made and reconcile with the amount directed to pay (Payment amount will highlight pink until it matches the Directed Payment)</t>
  </si>
  <si>
    <t>Download this file from the state website each period</t>
  </si>
  <si>
    <t>Sanpete Valley Hospital</t>
  </si>
  <si>
    <t>Instructions for ACO</t>
  </si>
  <si>
    <t>Blue Mountain Hospital</t>
  </si>
  <si>
    <t>IHC Riverton Hospital</t>
  </si>
  <si>
    <t>LDS Hospital</t>
  </si>
  <si>
    <t>Pay each hospital the amount shown in the Directed Payment column (C, H, M, or R)</t>
  </si>
  <si>
    <t>Record the Payment Amount in column D, I, N, or S</t>
  </si>
  <si>
    <t>Record the Paid Date in column E, J, O, or T</t>
  </si>
  <si>
    <t>Record the payment Reference Number in column F, K, P, or U</t>
  </si>
  <si>
    <t>Moab Regional Hospital</t>
  </si>
  <si>
    <t>Castleview Hospital LLC</t>
  </si>
  <si>
    <t>870269232020</t>
  </si>
  <si>
    <t>870269232212</t>
  </si>
  <si>
    <t>870269232291</t>
  </si>
  <si>
    <t>870318837007</t>
  </si>
  <si>
    <t>471210615001</t>
  </si>
  <si>
    <t>870269232307</t>
  </si>
  <si>
    <t>680562507001</t>
  </si>
  <si>
    <t>870269232261</t>
  </si>
  <si>
    <t>870269232341</t>
  </si>
  <si>
    <t>942854057207</t>
  </si>
  <si>
    <t>870269232338</t>
  </si>
  <si>
    <t>820588653001</t>
  </si>
  <si>
    <t>870322019001</t>
  </si>
  <si>
    <t>870269232209</t>
  </si>
  <si>
    <t>870269232176</t>
  </si>
  <si>
    <t>251925376001</t>
  </si>
  <si>
    <t>870269232274</t>
  </si>
  <si>
    <t>870333048001</t>
  </si>
  <si>
    <t>870619248011</t>
  </si>
  <si>
    <t>721254895009</t>
  </si>
  <si>
    <t>870269232033</t>
  </si>
  <si>
    <t>942854057033</t>
  </si>
  <si>
    <t>942854057197</t>
  </si>
  <si>
    <t>942854058211</t>
  </si>
  <si>
    <t>621795214002</t>
  </si>
  <si>
    <t>621650573021</t>
  </si>
  <si>
    <t>621831495013</t>
  </si>
  <si>
    <t>870276435005</t>
  </si>
  <si>
    <t>870269232162</t>
  </si>
  <si>
    <t>Email spreadsheet to the Utah Department of Health (medicaiddirectedpayments@utah.gov) within 30 days of the end of the directed payment period.</t>
  </si>
  <si>
    <t>Utah Valley Specialty Hospital</t>
  </si>
  <si>
    <t>ORTHOPEDIC SPECIALTY HOSP</t>
  </si>
  <si>
    <t>PARK CITY MEDICAL CENTER</t>
  </si>
  <si>
    <t>PRIMARY CHILDRENS MED CNTR</t>
  </si>
  <si>
    <t>UTAH VALLEY REG MED CNTR</t>
  </si>
  <si>
    <t>Delta Community Med Cntr</t>
  </si>
  <si>
    <t>Fillmore Hospital</t>
  </si>
  <si>
    <t>Jordan Valley Hosp Lp</t>
  </si>
  <si>
    <t>Northern Utah Rehabiliation Hospital</t>
  </si>
  <si>
    <t>Orthopedic Specialty Hosp</t>
  </si>
  <si>
    <t>Park City Medical Center</t>
  </si>
  <si>
    <t>Primary Childrens Med Cntr</t>
  </si>
  <si>
    <t>Sevier Valley Medical Cntr</t>
  </si>
  <si>
    <t>Utah Valley Reg Med Cntr</t>
  </si>
  <si>
    <t>CASTLEVIEW HOSPITAL LLC</t>
  </si>
  <si>
    <t>621762357001</t>
  </si>
  <si>
    <t>CENTRAL VALLEY MEDICAL CTR</t>
  </si>
  <si>
    <t>876000887008</t>
  </si>
  <si>
    <t>ASHLEY REGIONAL MED CNTR</t>
  </si>
  <si>
    <t>621762532020</t>
  </si>
  <si>
    <t>MOAB REGIONAL HOSPITAL</t>
  </si>
  <si>
    <t>870270956005</t>
  </si>
  <si>
    <t>SEVIER VALLEY MEDICAL CNTR</t>
  </si>
  <si>
    <t>870269232324</t>
  </si>
  <si>
    <t>DELTA COMMUNITY MED CNTR</t>
  </si>
  <si>
    <t>870269232257</t>
  </si>
  <si>
    <t>FILLMORE HOSPITAL</t>
  </si>
  <si>
    <t>870269232180</t>
  </si>
  <si>
    <t>SANPETE VALLEY HOSPITAL</t>
  </si>
  <si>
    <t>870269232288</t>
  </si>
  <si>
    <t>Per OP Dollar Spent Directed Payment</t>
  </si>
  <si>
    <t>PROVNAME</t>
  </si>
  <si>
    <t>PROVIDERID</t>
  </si>
  <si>
    <t>Sum of PRIVATEOP</t>
  </si>
  <si>
    <t>LAYTON HOSPITAL</t>
  </si>
  <si>
    <t>942854107001</t>
  </si>
  <si>
    <t>MOUNTAIN WEST MEDICAL CNTR</t>
  </si>
  <si>
    <t>2020-1</t>
  </si>
  <si>
    <t>2020-2</t>
  </si>
  <si>
    <t>2020-3</t>
  </si>
  <si>
    <t>2020-4</t>
  </si>
  <si>
    <t>2021-1</t>
  </si>
  <si>
    <t>2021-2</t>
  </si>
  <si>
    <t>2021-3</t>
  </si>
  <si>
    <t>2021-4</t>
  </si>
  <si>
    <t xml:space="preserve"> 2022-1</t>
  </si>
  <si>
    <t xml:space="preserve"> 2022-2</t>
  </si>
  <si>
    <t xml:space="preserve"> 2022-3</t>
  </si>
  <si>
    <t xml:space="preserve"> 2022-4</t>
  </si>
  <si>
    <t>Quarter</t>
  </si>
  <si>
    <t>2023-1</t>
  </si>
  <si>
    <t>2023-2</t>
  </si>
  <si>
    <t>2023-3</t>
  </si>
  <si>
    <t>2023-4</t>
  </si>
  <si>
    <t>2024-1</t>
  </si>
  <si>
    <t>ST GEORGE REGIONAL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</si>
</sst>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0;;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hidden="1"/>
    </xf>
    <xf numFmtId="164" fontId="0" fillId="0" borderId="4" xfId="0" applyNumberFormat="1" applyBorder="1" applyProtection="1">
      <protection locked="0" hidden="1"/>
    </xf>
    <xf numFmtId="14" fontId="0" fillId="0" borderId="4" xfId="0" applyNumberFormat="1" applyBorder="1" applyAlignment="1" applyProtection="1">
      <alignment horizontal="center"/>
      <protection locked="0" hidden="1"/>
    </xf>
    <xf numFmtId="0" fontId="0" fillId="0" borderId="5" xfId="0" applyBorder="1" applyProtection="1">
      <protection locked="0" hidden="1"/>
    </xf>
    <xf numFmtId="164" fontId="0" fillId="0" borderId="0" xfId="0" applyNumberFormat="1" applyProtection="1">
      <protection hidden="1"/>
    </xf>
    <xf numFmtId="164" fontId="0" fillId="0" borderId="3" xfId="0" applyNumberFormat="1" applyBorder="1" applyProtection="1">
      <protection hidden="1"/>
    </xf>
    <xf numFmtId="164" fontId="0" fillId="0" borderId="3" xfId="0" applyNumberFormat="1" applyBorder="1" applyProtection="1">
      <protection locked="0" hidden="1"/>
    </xf>
    <xf numFmtId="14" fontId="0" fillId="0" borderId="3" xfId="0" applyNumberFormat="1" applyBorder="1" applyAlignment="1" applyProtection="1">
      <alignment horizontal="center"/>
      <protection locked="0" hidden="1"/>
    </xf>
    <xf numFmtId="0" fontId="0" fillId="0" borderId="2" xfId="0" applyBorder="1" applyProtection="1">
      <protection locked="0" hidden="1"/>
    </xf>
    <xf numFmtId="8" fontId="1" fillId="0" borderId="0" xfId="0" applyNumberFormat="1" applyFont="1"/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6" xfId="0" applyFont="1" applyBorder="1"/>
    <xf numFmtId="164" fontId="1" fillId="0" borderId="6" xfId="0" applyNumberFormat="1" applyFont="1" applyBorder="1"/>
  </cellXfs>
  <cellStyles count="2">
    <cellStyle name="Normal" xfId="0" builtinId="0"/>
    <cellStyle name="Normal 2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ACDD8A-ACD0-4932-B6F4-075D099EABCA}" name="Quarter" displayName="Quarter" ref="A1:A18" totalsRowShown="0">
  <autoFilter ref="A1:A18" xr:uid="{14ACDD8A-ACD0-4932-B6F4-075D099EABCA}"/>
  <tableColumns count="1">
    <tableColumn id="1" xr3:uid="{7DBF9647-98A1-4559-B176-C6EE4CAE5F24}" name="Quart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B10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3" bestFit="1" customWidth="1"/>
    <col min="2" max="2" width="82.28515625" customWidth="1"/>
  </cols>
  <sheetData>
    <row r="1" spans="1:2" x14ac:dyDescent="0.2">
      <c r="A1" s="7" t="s">
        <v>61</v>
      </c>
      <c r="B1" s="5"/>
    </row>
    <row r="2" spans="1:2" x14ac:dyDescent="0.2">
      <c r="A2" s="7"/>
      <c r="B2" s="5"/>
    </row>
    <row r="3" spans="1:2" x14ac:dyDescent="0.2">
      <c r="A3" s="7"/>
      <c r="B3" s="5"/>
    </row>
    <row r="4" spans="1:2" x14ac:dyDescent="0.2">
      <c r="A4" s="6">
        <v>1</v>
      </c>
      <c r="B4" s="5" t="s">
        <v>59</v>
      </c>
    </row>
    <row r="5" spans="1:2" x14ac:dyDescent="0.2">
      <c r="A5" s="6">
        <v>2</v>
      </c>
      <c r="B5" s="5" t="s">
        <v>65</v>
      </c>
    </row>
    <row r="6" spans="1:2" x14ac:dyDescent="0.2">
      <c r="A6" s="6">
        <v>3</v>
      </c>
      <c r="B6" s="5" t="s">
        <v>66</v>
      </c>
    </row>
    <row r="7" spans="1:2" x14ac:dyDescent="0.2">
      <c r="A7" s="6">
        <v>4</v>
      </c>
      <c r="B7" s="5" t="s">
        <v>67</v>
      </c>
    </row>
    <row r="8" spans="1:2" x14ac:dyDescent="0.2">
      <c r="A8" s="6">
        <v>5</v>
      </c>
      <c r="B8" s="5" t="s">
        <v>68</v>
      </c>
    </row>
    <row r="9" spans="1:2" ht="25.5" x14ac:dyDescent="0.2">
      <c r="A9" s="6">
        <v>6</v>
      </c>
      <c r="B9" s="5" t="s">
        <v>58</v>
      </c>
    </row>
    <row r="10" spans="1:2" ht="25.5" x14ac:dyDescent="0.2">
      <c r="A10" s="6">
        <v>7</v>
      </c>
      <c r="B10" s="5" t="s">
        <v>100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H44"/>
  <sheetViews>
    <sheetView showGridLines="0" tabSelected="1" zoomScaleNormal="100" workbookViewId="0">
      <pane ySplit="5" topLeftCell="A6" activePane="bottomLeft" state="frozen"/>
      <selection pane="bottomLeft" activeCell="J45" sqref="J45"/>
    </sheetView>
  </sheetViews>
  <sheetFormatPr defaultRowHeight="12.75" x14ac:dyDescent="0.2"/>
  <cols>
    <col min="1" max="1" width="39.5703125" bestFit="1" customWidth="1"/>
    <col min="2" max="2" width="20" bestFit="1" customWidth="1"/>
    <col min="3" max="3" width="18.85546875" bestFit="1" customWidth="1"/>
    <col min="4" max="6" width="14" bestFit="1" customWidth="1"/>
    <col min="7" max="7" width="15" bestFit="1" customWidth="1"/>
    <col min="8" max="8" width="31" bestFit="1" customWidth="1"/>
    <col min="9" max="9" width="12.7109375" bestFit="1" customWidth="1"/>
  </cols>
  <sheetData>
    <row r="1" spans="1:8" s="26" customFormat="1" ht="21.75" customHeight="1" x14ac:dyDescent="0.2">
      <c r="C1" s="26" t="s">
        <v>22</v>
      </c>
      <c r="D1" s="26" t="s">
        <v>20</v>
      </c>
      <c r="E1" s="26" t="s">
        <v>21</v>
      </c>
      <c r="F1" s="26" t="s">
        <v>23</v>
      </c>
      <c r="G1" s="26" t="s">
        <v>0</v>
      </c>
    </row>
    <row r="2" spans="1:8" x14ac:dyDescent="0.2">
      <c r="B2" s="27" t="s">
        <v>134</v>
      </c>
      <c r="C2" s="2">
        <v>1037541.8875137843</v>
      </c>
      <c r="D2" s="2">
        <v>3003892.6169438544</v>
      </c>
      <c r="E2" s="2">
        <v>2510626.7351861885</v>
      </c>
      <c r="F2" s="2">
        <v>5100004.891467724</v>
      </c>
      <c r="G2" s="2">
        <v>11652066.131111551</v>
      </c>
    </row>
    <row r="3" spans="1:8" x14ac:dyDescent="0.2">
      <c r="B3" s="4" t="s">
        <v>131</v>
      </c>
      <c r="C3" s="22">
        <f>C2/VLOOKUP("Grand Total",$A$6:$G$88,MATCH(C1,$A$5:$G$5,0),0)</f>
        <v>0.23484179164205354</v>
      </c>
      <c r="D3" s="22">
        <f t="shared" ref="D3:G3" si="0">D2/VLOOKUP("Grand Total",$A$6:$G$88,MATCH(D1,$A$5:$G$5,0),0)</f>
        <v>0.379709962403041</v>
      </c>
      <c r="E3" s="22">
        <f t="shared" si="0"/>
        <v>0.18813384587299697</v>
      </c>
      <c r="F3" s="22">
        <f t="shared" si="0"/>
        <v>0.17010762570633703</v>
      </c>
      <c r="G3" s="22">
        <f t="shared" si="0"/>
        <v>0.20936239549425123</v>
      </c>
    </row>
    <row r="4" spans="1:8" x14ac:dyDescent="0.2">
      <c r="D4" s="3"/>
    </row>
    <row r="5" spans="1:8" x14ac:dyDescent="0.2">
      <c r="A5" s="27" t="s">
        <v>132</v>
      </c>
      <c r="B5" s="27" t="s">
        <v>133</v>
      </c>
      <c r="C5" s="27" t="s">
        <v>22</v>
      </c>
      <c r="D5" s="27" t="s">
        <v>20</v>
      </c>
      <c r="E5" s="27" t="s">
        <v>21</v>
      </c>
      <c r="F5" s="27" t="s">
        <v>23</v>
      </c>
      <c r="G5" s="27" t="s">
        <v>0</v>
      </c>
    </row>
    <row r="6" spans="1:8" x14ac:dyDescent="0.2">
      <c r="A6" t="s">
        <v>1</v>
      </c>
      <c r="B6" t="s">
        <v>71</v>
      </c>
      <c r="C6" s="1">
        <v>11384.999999999998</v>
      </c>
      <c r="D6" s="1">
        <v>111508.53</v>
      </c>
      <c r="E6" s="1">
        <v>101375.56999999999</v>
      </c>
      <c r="F6" s="1">
        <v>667168.18000000005</v>
      </c>
      <c r="G6" s="1">
        <v>891437.28</v>
      </c>
      <c r="H6" s="12"/>
    </row>
    <row r="7" spans="1:8" x14ac:dyDescent="0.2">
      <c r="A7" t="s">
        <v>2</v>
      </c>
      <c r="B7" t="s">
        <v>72</v>
      </c>
      <c r="C7" s="1">
        <v>38724.639999999999</v>
      </c>
      <c r="D7" s="1">
        <v>123245.29000000001</v>
      </c>
      <c r="E7" s="1">
        <v>87529.389999999985</v>
      </c>
      <c r="F7" s="1">
        <v>989863.86999999988</v>
      </c>
      <c r="G7" s="1">
        <v>1239363.19</v>
      </c>
      <c r="H7" s="12"/>
    </row>
    <row r="8" spans="1:8" x14ac:dyDescent="0.2">
      <c r="A8" t="s">
        <v>119</v>
      </c>
      <c r="B8" t="s">
        <v>120</v>
      </c>
      <c r="C8" s="1">
        <v>11543.160000000002</v>
      </c>
      <c r="D8" s="1">
        <v>173371.53000000003</v>
      </c>
      <c r="E8" s="1">
        <v>48090.569999999992</v>
      </c>
      <c r="F8" s="1">
        <v>37642.01</v>
      </c>
      <c r="G8" s="1">
        <v>270647.27</v>
      </c>
      <c r="H8" s="12"/>
    </row>
    <row r="9" spans="1:8" x14ac:dyDescent="0.2">
      <c r="A9" t="s">
        <v>3</v>
      </c>
      <c r="B9" t="s">
        <v>73</v>
      </c>
      <c r="C9" s="1">
        <v>38343.919999999998</v>
      </c>
      <c r="D9" s="1">
        <v>44299.33</v>
      </c>
      <c r="E9" s="1">
        <v>175276.68000000002</v>
      </c>
      <c r="F9" s="1">
        <v>222946.70999999996</v>
      </c>
      <c r="G9" s="1">
        <v>480866.64</v>
      </c>
      <c r="H9" s="12"/>
    </row>
    <row r="10" spans="1:8" x14ac:dyDescent="0.2">
      <c r="A10" t="s">
        <v>18</v>
      </c>
      <c r="B10" t="s">
        <v>74</v>
      </c>
      <c r="C10" s="1">
        <v>86103.729999999981</v>
      </c>
      <c r="D10" s="1">
        <v>158641.51999999999</v>
      </c>
      <c r="E10" s="1">
        <v>260642.54999999996</v>
      </c>
      <c r="F10" s="1">
        <v>135476.70000000001</v>
      </c>
      <c r="G10" s="1">
        <v>640864.5</v>
      </c>
      <c r="H10" s="12"/>
    </row>
    <row r="11" spans="1:8" x14ac:dyDescent="0.2">
      <c r="A11" t="s">
        <v>54</v>
      </c>
      <c r="B11" t="s">
        <v>75</v>
      </c>
      <c r="C11" s="1">
        <v>92690.059999999983</v>
      </c>
      <c r="D11" s="1">
        <v>110264.07</v>
      </c>
      <c r="E11" s="1">
        <v>283939.27999999997</v>
      </c>
      <c r="F11" s="1">
        <v>27634.010000000002</v>
      </c>
      <c r="G11" s="1">
        <v>514527.42</v>
      </c>
      <c r="H11" s="12"/>
    </row>
    <row r="12" spans="1:8" x14ac:dyDescent="0.2">
      <c r="A12" t="s">
        <v>115</v>
      </c>
      <c r="B12" t="s">
        <v>116</v>
      </c>
      <c r="C12" s="1">
        <v>3152.8500000000004</v>
      </c>
      <c r="D12" s="1">
        <v>133860.79</v>
      </c>
      <c r="E12" s="1">
        <v>63851.41</v>
      </c>
      <c r="F12" s="1">
        <v>37118.950000000004</v>
      </c>
      <c r="G12" s="1">
        <v>237984.00000000003</v>
      </c>
      <c r="H12" s="12"/>
    </row>
    <row r="13" spans="1:8" x14ac:dyDescent="0.2">
      <c r="A13" t="s">
        <v>4</v>
      </c>
      <c r="B13" t="s">
        <v>76</v>
      </c>
      <c r="C13" s="1">
        <v>251712.19000000003</v>
      </c>
      <c r="D13" s="1">
        <v>241435.73000000004</v>
      </c>
      <c r="E13" s="1">
        <v>930690.80999999971</v>
      </c>
      <c r="F13" s="1">
        <v>966887.09999999974</v>
      </c>
      <c r="G13" s="1">
        <v>2390725.8299999996</v>
      </c>
      <c r="H13" s="12"/>
    </row>
    <row r="14" spans="1:8" x14ac:dyDescent="0.2">
      <c r="A14" t="s">
        <v>117</v>
      </c>
      <c r="B14" t="s">
        <v>118</v>
      </c>
      <c r="C14" s="1">
        <v>14923.269999999999</v>
      </c>
      <c r="D14" s="1">
        <v>32815.479999999996</v>
      </c>
      <c r="E14" s="1">
        <v>19815.440000000002</v>
      </c>
      <c r="F14" s="1">
        <v>25984.98</v>
      </c>
      <c r="G14" s="1">
        <v>93539.17</v>
      </c>
      <c r="H14" s="12"/>
    </row>
    <row r="15" spans="1:8" x14ac:dyDescent="0.2">
      <c r="A15" t="s">
        <v>5</v>
      </c>
      <c r="B15" t="s">
        <v>77</v>
      </c>
      <c r="C15" s="1">
        <v>136891.74000000002</v>
      </c>
      <c r="D15" s="1">
        <v>290117.87000000005</v>
      </c>
      <c r="E15" s="1">
        <v>729718.53000000014</v>
      </c>
      <c r="F15" s="1">
        <v>350438.04000000004</v>
      </c>
      <c r="G15" s="1">
        <v>1507166.1800000002</v>
      </c>
      <c r="H15" s="12"/>
    </row>
    <row r="16" spans="1:8" x14ac:dyDescent="0.2">
      <c r="A16" t="s">
        <v>125</v>
      </c>
      <c r="B16" t="s">
        <v>126</v>
      </c>
      <c r="C16" s="1">
        <v>3960.35</v>
      </c>
      <c r="D16" s="1">
        <v>4846.53</v>
      </c>
      <c r="E16" s="1">
        <v>9476.1400000000012</v>
      </c>
      <c r="F16" s="1">
        <v>84043.76999999999</v>
      </c>
      <c r="G16" s="1">
        <v>102326.79</v>
      </c>
      <c r="H16" s="12"/>
    </row>
    <row r="17" spans="1:8" x14ac:dyDescent="0.2">
      <c r="A17" t="s">
        <v>127</v>
      </c>
      <c r="B17" t="s">
        <v>128</v>
      </c>
      <c r="C17" s="1">
        <v>5924.67</v>
      </c>
      <c r="D17" s="1">
        <v>4536.5599999999995</v>
      </c>
      <c r="E17" s="1">
        <v>8849.2800000000007</v>
      </c>
      <c r="F17" s="1">
        <v>9932.7700000000023</v>
      </c>
      <c r="G17" s="1">
        <v>29243.280000000006</v>
      </c>
      <c r="H17" s="12"/>
    </row>
    <row r="18" spans="1:8" x14ac:dyDescent="0.2">
      <c r="A18" t="s">
        <v>55</v>
      </c>
      <c r="B18" t="s">
        <v>79</v>
      </c>
      <c r="C18" s="1">
        <v>51095.179999999993</v>
      </c>
      <c r="D18" s="1">
        <v>65388.98</v>
      </c>
      <c r="E18" s="1">
        <v>60354.049999999988</v>
      </c>
      <c r="F18" s="1">
        <v>769527.13</v>
      </c>
      <c r="G18" s="1">
        <v>946365.34</v>
      </c>
      <c r="H18" s="12"/>
    </row>
    <row r="19" spans="1:8" x14ac:dyDescent="0.2">
      <c r="A19" t="s">
        <v>6</v>
      </c>
      <c r="B19" t="s">
        <v>80</v>
      </c>
      <c r="C19" s="1">
        <v>29970.799999999999</v>
      </c>
      <c r="D19" s="1">
        <v>106734.92000000001</v>
      </c>
      <c r="E19" s="1">
        <v>126553.11</v>
      </c>
      <c r="F19" s="1">
        <v>887147.74999999977</v>
      </c>
      <c r="G19" s="1">
        <v>1150406.5799999998</v>
      </c>
      <c r="H19" s="12"/>
    </row>
    <row r="20" spans="1:8" x14ac:dyDescent="0.2">
      <c r="A20" t="s">
        <v>7</v>
      </c>
      <c r="B20" t="s">
        <v>81</v>
      </c>
      <c r="C20" s="1">
        <v>178266.27</v>
      </c>
      <c r="D20" s="1">
        <v>650319.80999999994</v>
      </c>
      <c r="E20" s="1">
        <v>683758.6399999999</v>
      </c>
      <c r="F20" s="1">
        <v>3493082.0199999991</v>
      </c>
      <c r="G20" s="1">
        <v>5005426.7399999984</v>
      </c>
      <c r="H20" s="12"/>
    </row>
    <row r="21" spans="1:8" x14ac:dyDescent="0.2">
      <c r="A21" t="s">
        <v>8</v>
      </c>
      <c r="B21" t="s">
        <v>82</v>
      </c>
      <c r="C21" s="1">
        <v>239277.09</v>
      </c>
      <c r="D21" s="1">
        <v>684162.53</v>
      </c>
      <c r="E21" s="1">
        <v>569483.32000000018</v>
      </c>
      <c r="F21" s="1">
        <v>578145.85</v>
      </c>
      <c r="G21" s="1">
        <v>2071068.79</v>
      </c>
      <c r="H21" s="12"/>
    </row>
    <row r="22" spans="1:8" x14ac:dyDescent="0.2">
      <c r="A22" t="s">
        <v>19</v>
      </c>
      <c r="B22" t="s">
        <v>83</v>
      </c>
      <c r="C22" s="1">
        <v>82445.920000000013</v>
      </c>
      <c r="D22" s="1">
        <v>85350.01999999999</v>
      </c>
      <c r="E22" s="1">
        <v>180838.62000000002</v>
      </c>
      <c r="F22" s="1">
        <v>146311.10999999999</v>
      </c>
      <c r="G22" s="1">
        <v>494945.67000000004</v>
      </c>
      <c r="H22" s="12"/>
    </row>
    <row r="23" spans="1:8" x14ac:dyDescent="0.2">
      <c r="A23" t="s">
        <v>135</v>
      </c>
      <c r="B23" t="s">
        <v>136</v>
      </c>
      <c r="C23" s="1">
        <v>20240.66</v>
      </c>
      <c r="D23" s="1">
        <v>76659.709999999992</v>
      </c>
      <c r="E23" s="1">
        <v>103188.95999999996</v>
      </c>
      <c r="F23" s="1">
        <v>1127386.3899999999</v>
      </c>
      <c r="G23" s="1">
        <v>1327475.7199999997</v>
      </c>
      <c r="H23" s="12"/>
    </row>
    <row r="24" spans="1:8" x14ac:dyDescent="0.2">
      <c r="A24" t="s">
        <v>9</v>
      </c>
      <c r="B24" t="s">
        <v>84</v>
      </c>
      <c r="C24" s="1">
        <v>33398.44</v>
      </c>
      <c r="D24" s="1">
        <v>104446.40999999999</v>
      </c>
      <c r="E24" s="1">
        <v>130012.07999999999</v>
      </c>
      <c r="F24" s="1">
        <v>898211.35</v>
      </c>
      <c r="G24" s="1">
        <v>1166068.2799999998</v>
      </c>
      <c r="H24" s="12"/>
    </row>
    <row r="25" spans="1:8" x14ac:dyDescent="0.2">
      <c r="A25" t="s">
        <v>10</v>
      </c>
      <c r="B25" t="s">
        <v>85</v>
      </c>
      <c r="C25" s="1">
        <v>662353.19000000029</v>
      </c>
      <c r="D25" s="1">
        <v>470671.97000000003</v>
      </c>
      <c r="E25" s="1">
        <v>882493.80999999994</v>
      </c>
      <c r="F25" s="1">
        <v>1334288.2900000003</v>
      </c>
      <c r="G25" s="1">
        <v>3349807.2600000007</v>
      </c>
      <c r="H25" s="12"/>
    </row>
    <row r="26" spans="1:8" x14ac:dyDescent="0.2">
      <c r="A26" t="s">
        <v>11</v>
      </c>
      <c r="B26" t="s">
        <v>86</v>
      </c>
      <c r="C26" s="1">
        <v>16504.070000000003</v>
      </c>
      <c r="D26" s="1">
        <v>74692.92</v>
      </c>
      <c r="E26" s="1">
        <v>162212.75000000003</v>
      </c>
      <c r="F26" s="1">
        <v>96571.77</v>
      </c>
      <c r="G26" s="1">
        <v>349981.51000000007</v>
      </c>
      <c r="H26" s="12"/>
    </row>
    <row r="27" spans="1:8" x14ac:dyDescent="0.2">
      <c r="A27" t="s">
        <v>12</v>
      </c>
      <c r="B27" t="s">
        <v>87</v>
      </c>
      <c r="C27" s="1">
        <v>147292.27000000002</v>
      </c>
      <c r="D27" s="1">
        <v>250814.71000000005</v>
      </c>
      <c r="E27" s="1">
        <v>570006.99999999988</v>
      </c>
      <c r="F27" s="1">
        <v>2873595.9899999998</v>
      </c>
      <c r="G27" s="1">
        <v>3841709.9699999997</v>
      </c>
      <c r="H27" s="12"/>
    </row>
    <row r="28" spans="1:8" x14ac:dyDescent="0.2">
      <c r="A28" t="s">
        <v>121</v>
      </c>
      <c r="B28" t="s">
        <v>122</v>
      </c>
      <c r="C28" s="1">
        <v>3752.03</v>
      </c>
      <c r="D28" s="1">
        <v>1675.01</v>
      </c>
      <c r="E28" s="1">
        <v>11277.380000000001</v>
      </c>
      <c r="F28" s="1">
        <v>62466.55</v>
      </c>
      <c r="G28" s="1">
        <v>79170.97</v>
      </c>
      <c r="H28" s="12"/>
    </row>
    <row r="29" spans="1:8" x14ac:dyDescent="0.2">
      <c r="A29" t="s">
        <v>56</v>
      </c>
      <c r="B29" t="s">
        <v>88</v>
      </c>
      <c r="C29" s="1">
        <v>22767.280000000002</v>
      </c>
      <c r="D29" s="1">
        <v>72452.849999999991</v>
      </c>
      <c r="E29" s="1">
        <v>117580.62000000002</v>
      </c>
      <c r="F29" s="1">
        <v>113012.59</v>
      </c>
      <c r="G29" s="1">
        <v>325813.33999999997</v>
      </c>
      <c r="H29" s="12"/>
    </row>
    <row r="30" spans="1:8" x14ac:dyDescent="0.2">
      <c r="A30" t="s">
        <v>137</v>
      </c>
      <c r="B30" t="s">
        <v>89</v>
      </c>
      <c r="C30" s="1">
        <v>209333.75</v>
      </c>
      <c r="D30" s="1">
        <v>287417.32999999996</v>
      </c>
      <c r="E30" s="1">
        <v>416743.97999999986</v>
      </c>
      <c r="F30" s="1">
        <v>416514.71</v>
      </c>
      <c r="G30" s="1">
        <v>1330009.7699999998</v>
      </c>
      <c r="H30" s="12"/>
    </row>
    <row r="31" spans="1:8" x14ac:dyDescent="0.2">
      <c r="A31" t="s">
        <v>13</v>
      </c>
      <c r="B31" t="s">
        <v>90</v>
      </c>
      <c r="C31" s="1">
        <v>73454.649999999994</v>
      </c>
      <c r="D31" s="1">
        <v>276195.10000000009</v>
      </c>
      <c r="E31" s="1">
        <v>638890.66999999993</v>
      </c>
      <c r="F31" s="1">
        <v>315592.66999999993</v>
      </c>
      <c r="G31" s="1">
        <v>1304133.0899999999</v>
      </c>
      <c r="H31" s="12"/>
    </row>
    <row r="32" spans="1:8" x14ac:dyDescent="0.2">
      <c r="A32" t="s">
        <v>14</v>
      </c>
      <c r="B32" t="s">
        <v>91</v>
      </c>
      <c r="C32" s="1">
        <v>4357.46</v>
      </c>
      <c r="D32" s="1">
        <v>17436.11</v>
      </c>
      <c r="E32" s="1">
        <v>14774.95</v>
      </c>
      <c r="F32" s="1">
        <v>215811.63999999998</v>
      </c>
      <c r="G32" s="1">
        <v>252380.15999999997</v>
      </c>
      <c r="H32" s="12"/>
    </row>
    <row r="33" spans="1:8" x14ac:dyDescent="0.2">
      <c r="A33" t="s">
        <v>102</v>
      </c>
      <c r="B33" t="s">
        <v>92</v>
      </c>
      <c r="C33" s="1">
        <v>2725.01</v>
      </c>
      <c r="D33" s="1">
        <v>8192.86</v>
      </c>
      <c r="E33" s="1">
        <v>17179.23</v>
      </c>
      <c r="F33" s="1">
        <v>287906.40999999992</v>
      </c>
      <c r="G33" s="1">
        <v>316003.50999999989</v>
      </c>
      <c r="H33" s="12"/>
    </row>
    <row r="34" spans="1:8" x14ac:dyDescent="0.2">
      <c r="A34" t="s">
        <v>103</v>
      </c>
      <c r="B34" t="s">
        <v>93</v>
      </c>
      <c r="C34" s="1">
        <v>29890.03</v>
      </c>
      <c r="D34" s="1">
        <v>31464.430000000004</v>
      </c>
      <c r="E34" s="1">
        <v>37891.259999999995</v>
      </c>
      <c r="F34" s="1">
        <v>202467.25000000003</v>
      </c>
      <c r="G34" s="1">
        <v>301712.97000000003</v>
      </c>
      <c r="H34" s="12"/>
    </row>
    <row r="35" spans="1:8" x14ac:dyDescent="0.2">
      <c r="A35" t="s">
        <v>104</v>
      </c>
      <c r="B35" t="s">
        <v>94</v>
      </c>
      <c r="C35" s="1">
        <v>560451.61</v>
      </c>
      <c r="D35" s="1">
        <v>1739276.0400000003</v>
      </c>
      <c r="E35" s="1">
        <v>2680027.6799999997</v>
      </c>
      <c r="F35" s="1">
        <v>6987080.0200000014</v>
      </c>
      <c r="G35" s="1">
        <v>11966835.350000001</v>
      </c>
      <c r="H35" s="12"/>
    </row>
    <row r="36" spans="1:8" x14ac:dyDescent="0.2">
      <c r="A36" t="s">
        <v>15</v>
      </c>
      <c r="B36" t="s">
        <v>95</v>
      </c>
      <c r="C36" s="1">
        <v>82489.070000000007</v>
      </c>
      <c r="D36" s="1">
        <v>146226.34000000003</v>
      </c>
      <c r="E36" s="1">
        <v>197783.94999999998</v>
      </c>
      <c r="F36" s="1">
        <v>103609.25</v>
      </c>
      <c r="G36" s="1">
        <v>530108.61</v>
      </c>
      <c r="H36" s="12"/>
    </row>
    <row r="37" spans="1:8" x14ac:dyDescent="0.2">
      <c r="A37" t="s">
        <v>129</v>
      </c>
      <c r="B37" t="s">
        <v>130</v>
      </c>
      <c r="C37" s="1">
        <v>130498.89000000001</v>
      </c>
      <c r="D37" s="1">
        <v>13837.740000000002</v>
      </c>
      <c r="E37" s="1">
        <v>11168.38</v>
      </c>
      <c r="F37" s="1">
        <v>114474.54999999999</v>
      </c>
      <c r="G37" s="1">
        <v>269979.56</v>
      </c>
      <c r="H37" s="12"/>
    </row>
    <row r="38" spans="1:8" x14ac:dyDescent="0.2">
      <c r="A38" t="s">
        <v>123</v>
      </c>
      <c r="B38" t="s">
        <v>124</v>
      </c>
      <c r="C38" s="1">
        <v>9879.41</v>
      </c>
      <c r="D38" s="1">
        <v>38381.130000000012</v>
      </c>
      <c r="E38" s="1">
        <v>42952.18</v>
      </c>
      <c r="F38" s="1">
        <v>164602.48000000001</v>
      </c>
      <c r="G38" s="1">
        <v>255815.2</v>
      </c>
      <c r="H38" s="12"/>
    </row>
    <row r="39" spans="1:8" x14ac:dyDescent="0.2">
      <c r="A39" t="s">
        <v>156</v>
      </c>
      <c r="B39" t="s">
        <v>78</v>
      </c>
      <c r="C39" s="1">
        <v>759382.35</v>
      </c>
      <c r="D39" s="1">
        <v>316069.73999999993</v>
      </c>
      <c r="E39" s="1">
        <v>1528723.15</v>
      </c>
      <c r="F39" s="1">
        <v>2064954.6900000006</v>
      </c>
      <c r="G39" s="1">
        <v>4669129.9300000006</v>
      </c>
      <c r="H39" s="12"/>
    </row>
    <row r="40" spans="1:8" x14ac:dyDescent="0.2">
      <c r="A40" t="s">
        <v>16</v>
      </c>
      <c r="B40" t="s">
        <v>96</v>
      </c>
      <c r="C40" s="1">
        <v>198158.28999999998</v>
      </c>
      <c r="D40" s="1">
        <v>544087.52000000014</v>
      </c>
      <c r="E40" s="1">
        <v>933620.12</v>
      </c>
      <c r="F40" s="1">
        <v>351312.93000000005</v>
      </c>
      <c r="G40" s="1">
        <v>2027178.8600000003</v>
      </c>
      <c r="H40" s="12"/>
    </row>
    <row r="41" spans="1:8" x14ac:dyDescent="0.2">
      <c r="A41" t="s">
        <v>17</v>
      </c>
      <c r="B41" t="s">
        <v>97</v>
      </c>
      <c r="C41" s="1">
        <v>49537.57</v>
      </c>
      <c r="D41" s="1">
        <v>102317.08999999998</v>
      </c>
      <c r="E41" s="1">
        <v>180383.38999999996</v>
      </c>
      <c r="F41" s="1">
        <v>328436.21999999997</v>
      </c>
      <c r="G41" s="1">
        <v>660674.2699999999</v>
      </c>
      <c r="H41" s="12"/>
    </row>
    <row r="42" spans="1:8" x14ac:dyDescent="0.2">
      <c r="A42" t="s">
        <v>57</v>
      </c>
      <c r="B42" t="s">
        <v>98</v>
      </c>
      <c r="C42" s="1">
        <v>10275.24</v>
      </c>
      <c r="D42" s="1">
        <v>37999.279999999999</v>
      </c>
      <c r="E42" s="1">
        <v>48482.55000000001</v>
      </c>
      <c r="F42" s="1">
        <v>140268.95000000001</v>
      </c>
      <c r="G42" s="1">
        <v>237026.02000000002</v>
      </c>
      <c r="H42" s="12"/>
    </row>
    <row r="43" spans="1:8" x14ac:dyDescent="0.2">
      <c r="A43" t="s">
        <v>105</v>
      </c>
      <c r="B43" t="s">
        <v>99</v>
      </c>
      <c r="C43" s="1">
        <v>114894.1</v>
      </c>
      <c r="D43" s="1">
        <v>279804.93</v>
      </c>
      <c r="E43" s="1">
        <v>279259.19999999995</v>
      </c>
      <c r="F43" s="1">
        <v>2353132.3499999996</v>
      </c>
      <c r="G43" s="1">
        <v>3027090.5799999996</v>
      </c>
    </row>
    <row r="44" spans="1:8" x14ac:dyDescent="0.2">
      <c r="A44" s="28" t="s">
        <v>0</v>
      </c>
      <c r="B44" s="28"/>
      <c r="C44" s="29">
        <v>4418046.21</v>
      </c>
      <c r="D44" s="29">
        <v>7911018.7100000009</v>
      </c>
      <c r="E44" s="29">
        <v>13344896.679999998</v>
      </c>
      <c r="F44" s="29">
        <v>29981048</v>
      </c>
      <c r="G44" s="29">
        <v>55655009.600000009</v>
      </c>
    </row>
  </sheetData>
  <conditionalFormatting sqref="D4">
    <cfRule type="cellIs" dxfId="4" priority="3" operator="notEqual">
      <formula>0</formula>
    </cfRule>
  </conditionalFormatting>
  <printOptions horizontalCentered="1"/>
  <pageMargins left="0.2" right="0.2" top="0.75" bottom="0.5" header="0.05" footer="0.05"/>
  <pageSetup scale="7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48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34.42578125" style="9" bestFit="1" customWidth="1"/>
    <col min="2" max="17" width="14.28515625" style="9" customWidth="1"/>
    <col min="18" max="16384" width="9.140625" style="9"/>
  </cols>
  <sheetData>
    <row r="1" spans="1:17" x14ac:dyDescent="0.2">
      <c r="A1" s="8" t="s">
        <v>24</v>
      </c>
    </row>
    <row r="2" spans="1:17" x14ac:dyDescent="0.2">
      <c r="A2" s="9" t="s">
        <v>151</v>
      </c>
      <c r="B2" s="23" t="s">
        <v>22</v>
      </c>
      <c r="C2" s="23"/>
      <c r="D2" s="23"/>
      <c r="E2" s="23"/>
      <c r="F2" s="24" t="s">
        <v>20</v>
      </c>
      <c r="G2" s="24"/>
      <c r="H2" s="24"/>
      <c r="I2" s="25"/>
      <c r="J2" s="24" t="s">
        <v>21</v>
      </c>
      <c r="K2" s="24"/>
      <c r="L2" s="24"/>
      <c r="M2" s="25"/>
      <c r="N2" s="24" t="s">
        <v>23</v>
      </c>
      <c r="O2" s="24"/>
      <c r="P2" s="24"/>
      <c r="Q2" s="25"/>
    </row>
    <row r="3" spans="1:17" ht="38.25" x14ac:dyDescent="0.2">
      <c r="A3" s="10" t="s">
        <v>53</v>
      </c>
      <c r="B3" s="11" t="s">
        <v>49</v>
      </c>
      <c r="C3" s="11" t="s">
        <v>51</v>
      </c>
      <c r="D3" s="11" t="s">
        <v>50</v>
      </c>
      <c r="E3" s="11" t="s">
        <v>52</v>
      </c>
      <c r="F3" s="11" t="s">
        <v>49</v>
      </c>
      <c r="G3" s="11" t="s">
        <v>51</v>
      </c>
      <c r="H3" s="11" t="s">
        <v>50</v>
      </c>
      <c r="I3" s="11" t="s">
        <v>52</v>
      </c>
      <c r="J3" s="11" t="s">
        <v>49</v>
      </c>
      <c r="K3" s="11" t="s">
        <v>51</v>
      </c>
      <c r="L3" s="11" t="s">
        <v>50</v>
      </c>
      <c r="M3" s="11" t="s">
        <v>52</v>
      </c>
      <c r="N3" s="11" t="s">
        <v>49</v>
      </c>
      <c r="O3" s="11" t="s">
        <v>51</v>
      </c>
      <c r="P3" s="11" t="s">
        <v>50</v>
      </c>
      <c r="Q3" s="11" t="s">
        <v>52</v>
      </c>
    </row>
    <row r="4" spans="1:17" x14ac:dyDescent="0.2">
      <c r="A4" s="12" t="s">
        <v>25</v>
      </c>
      <c r="B4" s="13">
        <v>2673.67</v>
      </c>
      <c r="C4" s="14">
        <v>0</v>
      </c>
      <c r="D4" s="15"/>
      <c r="E4" s="16"/>
      <c r="F4" s="13">
        <v>42340.9</v>
      </c>
      <c r="G4" s="14">
        <v>0</v>
      </c>
      <c r="H4" s="15"/>
      <c r="I4" s="16"/>
      <c r="J4" s="13">
        <v>19072.18</v>
      </c>
      <c r="K4" s="14">
        <v>0</v>
      </c>
      <c r="L4" s="15"/>
      <c r="M4" s="16"/>
      <c r="N4" s="13">
        <v>113490.4</v>
      </c>
      <c r="O4" s="14">
        <v>0</v>
      </c>
      <c r="P4" s="15"/>
      <c r="Q4" s="16"/>
    </row>
    <row r="5" spans="1:17" x14ac:dyDescent="0.2">
      <c r="A5" s="12" t="s">
        <v>26</v>
      </c>
      <c r="B5" s="13">
        <v>9094.16</v>
      </c>
      <c r="C5" s="14">
        <v>0</v>
      </c>
      <c r="D5" s="15"/>
      <c r="E5" s="16"/>
      <c r="F5" s="13">
        <v>46797.46</v>
      </c>
      <c r="G5" s="14">
        <v>0</v>
      </c>
      <c r="H5" s="15"/>
      <c r="I5" s="16"/>
      <c r="J5" s="13">
        <v>16467.240000000002</v>
      </c>
      <c r="K5" s="14">
        <v>0</v>
      </c>
      <c r="L5" s="15"/>
      <c r="M5" s="16"/>
      <c r="N5" s="13">
        <v>168383.39</v>
      </c>
      <c r="O5" s="14">
        <v>0</v>
      </c>
      <c r="P5" s="15"/>
      <c r="Q5" s="16"/>
    </row>
    <row r="6" spans="1:17" x14ac:dyDescent="0.2">
      <c r="A6" s="12" t="s">
        <v>27</v>
      </c>
      <c r="B6" s="13">
        <v>2710.82</v>
      </c>
      <c r="C6" s="14">
        <v>0</v>
      </c>
      <c r="D6" s="15"/>
      <c r="E6" s="16"/>
      <c r="F6" s="13">
        <v>65830.899999999994</v>
      </c>
      <c r="G6" s="14">
        <v>0</v>
      </c>
      <c r="H6" s="15"/>
      <c r="I6" s="16"/>
      <c r="J6" s="13">
        <v>9047.4599999999991</v>
      </c>
      <c r="K6" s="14">
        <v>0</v>
      </c>
      <c r="L6" s="15"/>
      <c r="M6" s="16"/>
      <c r="N6" s="13">
        <v>6403.19</v>
      </c>
      <c r="O6" s="14">
        <v>0</v>
      </c>
      <c r="P6" s="15"/>
      <c r="Q6" s="16"/>
    </row>
    <row r="7" spans="1:17" x14ac:dyDescent="0.2">
      <c r="A7" s="12" t="s">
        <v>28</v>
      </c>
      <c r="B7" s="13">
        <v>9004.75</v>
      </c>
      <c r="C7" s="14">
        <v>0</v>
      </c>
      <c r="D7" s="15"/>
      <c r="E7" s="16"/>
      <c r="F7" s="13">
        <v>16820.900000000001</v>
      </c>
      <c r="G7" s="14">
        <v>0</v>
      </c>
      <c r="H7" s="15"/>
      <c r="I7" s="16"/>
      <c r="J7" s="13">
        <v>32975.480000000003</v>
      </c>
      <c r="K7" s="14">
        <v>0</v>
      </c>
      <c r="L7" s="15"/>
      <c r="M7" s="16"/>
      <c r="N7" s="13">
        <v>37924.94</v>
      </c>
      <c r="O7" s="14">
        <v>0</v>
      </c>
      <c r="P7" s="15"/>
      <c r="Q7" s="16"/>
    </row>
    <row r="8" spans="1:17" x14ac:dyDescent="0.2">
      <c r="A8" s="12" t="s">
        <v>62</v>
      </c>
      <c r="B8" s="13">
        <v>0</v>
      </c>
      <c r="C8" s="14">
        <v>0</v>
      </c>
      <c r="D8" s="15"/>
      <c r="E8" s="16"/>
      <c r="F8" s="13">
        <v>0</v>
      </c>
      <c r="G8" s="14">
        <v>0</v>
      </c>
      <c r="H8" s="15"/>
      <c r="I8" s="16"/>
      <c r="J8" s="13">
        <v>0</v>
      </c>
      <c r="K8" s="14">
        <v>0</v>
      </c>
      <c r="L8" s="15"/>
      <c r="M8" s="16"/>
      <c r="N8" s="13">
        <v>0</v>
      </c>
      <c r="O8" s="14">
        <v>0</v>
      </c>
      <c r="P8" s="15"/>
      <c r="Q8" s="16"/>
    </row>
    <row r="9" spans="1:17" x14ac:dyDescent="0.2">
      <c r="A9" s="12" t="s">
        <v>29</v>
      </c>
      <c r="B9" s="13">
        <v>20220.75</v>
      </c>
      <c r="C9" s="14">
        <v>0</v>
      </c>
      <c r="D9" s="15"/>
      <c r="E9" s="16"/>
      <c r="F9" s="13">
        <v>60237.77</v>
      </c>
      <c r="G9" s="14">
        <v>0</v>
      </c>
      <c r="H9" s="15"/>
      <c r="I9" s="16"/>
      <c r="J9" s="13">
        <v>49035.69</v>
      </c>
      <c r="K9" s="14">
        <v>0</v>
      </c>
      <c r="L9" s="15"/>
      <c r="M9" s="16"/>
      <c r="N9" s="13">
        <v>23045.62</v>
      </c>
      <c r="O9" s="14">
        <v>0</v>
      </c>
      <c r="P9" s="15"/>
      <c r="Q9" s="16"/>
    </row>
    <row r="10" spans="1:17" x14ac:dyDescent="0.2">
      <c r="A10" s="12" t="s">
        <v>30</v>
      </c>
      <c r="B10" s="13">
        <v>21767.5</v>
      </c>
      <c r="C10" s="14">
        <v>0</v>
      </c>
      <c r="D10" s="15"/>
      <c r="E10" s="16"/>
      <c r="F10" s="13">
        <v>41868.370000000003</v>
      </c>
      <c r="G10" s="14">
        <v>0</v>
      </c>
      <c r="H10" s="15"/>
      <c r="I10" s="16"/>
      <c r="J10" s="13">
        <v>53418.59</v>
      </c>
      <c r="K10" s="14">
        <v>0</v>
      </c>
      <c r="L10" s="15"/>
      <c r="M10" s="16"/>
      <c r="N10" s="13">
        <v>4700.76</v>
      </c>
      <c r="O10" s="14">
        <v>0</v>
      </c>
      <c r="P10" s="15"/>
      <c r="Q10" s="16"/>
    </row>
    <row r="11" spans="1:17" x14ac:dyDescent="0.2">
      <c r="A11" s="12" t="s">
        <v>70</v>
      </c>
      <c r="B11" s="13">
        <v>740.42</v>
      </c>
      <c r="C11" s="14">
        <v>0</v>
      </c>
      <c r="D11" s="15"/>
      <c r="E11" s="16"/>
      <c r="F11" s="13">
        <v>50828.28</v>
      </c>
      <c r="G11" s="14">
        <v>0</v>
      </c>
      <c r="H11" s="15"/>
      <c r="I11" s="16"/>
      <c r="J11" s="13">
        <v>12012.61</v>
      </c>
      <c r="K11" s="14">
        <v>0</v>
      </c>
      <c r="L11" s="15"/>
      <c r="M11" s="16"/>
      <c r="N11" s="13">
        <v>6314.22</v>
      </c>
      <c r="O11" s="14">
        <v>0</v>
      </c>
      <c r="P11" s="15"/>
      <c r="Q11" s="16"/>
    </row>
    <row r="12" spans="1:17" x14ac:dyDescent="0.2">
      <c r="A12" s="12" t="s">
        <v>31</v>
      </c>
      <c r="B12" s="13">
        <v>59112.54</v>
      </c>
      <c r="C12" s="14">
        <v>0</v>
      </c>
      <c r="D12" s="15"/>
      <c r="E12" s="16"/>
      <c r="F12" s="13">
        <v>91675.55</v>
      </c>
      <c r="G12" s="14">
        <v>0</v>
      </c>
      <c r="H12" s="15"/>
      <c r="I12" s="16"/>
      <c r="J12" s="13">
        <v>175094.44</v>
      </c>
      <c r="K12" s="14">
        <v>0</v>
      </c>
      <c r="L12" s="15"/>
      <c r="M12" s="16"/>
      <c r="N12" s="13">
        <v>164474.87</v>
      </c>
      <c r="O12" s="14">
        <v>0</v>
      </c>
      <c r="P12" s="15"/>
      <c r="Q12" s="16"/>
    </row>
    <row r="13" spans="1:17" x14ac:dyDescent="0.2">
      <c r="A13" s="12" t="s">
        <v>32</v>
      </c>
      <c r="B13" s="13">
        <v>3504.61</v>
      </c>
      <c r="C13" s="14">
        <v>0</v>
      </c>
      <c r="D13" s="15"/>
      <c r="E13" s="16"/>
      <c r="F13" s="13">
        <v>12460.36</v>
      </c>
      <c r="G13" s="14">
        <v>0</v>
      </c>
      <c r="H13" s="15"/>
      <c r="I13" s="16"/>
      <c r="J13" s="13">
        <v>3727.95</v>
      </c>
      <c r="K13" s="14">
        <v>0</v>
      </c>
      <c r="L13" s="15"/>
      <c r="M13" s="16"/>
      <c r="N13" s="13">
        <v>4420.24</v>
      </c>
      <c r="O13" s="14">
        <v>0</v>
      </c>
      <c r="P13" s="15"/>
      <c r="Q13" s="16"/>
    </row>
    <row r="14" spans="1:17" x14ac:dyDescent="0.2">
      <c r="A14" s="12" t="s">
        <v>33</v>
      </c>
      <c r="B14" s="13">
        <v>32147.9</v>
      </c>
      <c r="C14" s="14">
        <v>0</v>
      </c>
      <c r="D14" s="15"/>
      <c r="E14" s="16"/>
      <c r="F14" s="13">
        <v>110160.65</v>
      </c>
      <c r="G14" s="14">
        <v>0</v>
      </c>
      <c r="H14" s="15"/>
      <c r="I14" s="16"/>
      <c r="J14" s="13">
        <v>137284.75</v>
      </c>
      <c r="K14" s="14">
        <v>0</v>
      </c>
      <c r="L14" s="15"/>
      <c r="M14" s="16"/>
      <c r="N14" s="13">
        <v>59612.18</v>
      </c>
      <c r="O14" s="14">
        <v>0</v>
      </c>
      <c r="P14" s="15"/>
      <c r="Q14" s="16"/>
    </row>
    <row r="15" spans="1:17" x14ac:dyDescent="0.2">
      <c r="A15" s="12" t="s">
        <v>106</v>
      </c>
      <c r="B15" s="13">
        <v>930.06</v>
      </c>
      <c r="C15" s="14">
        <v>0</v>
      </c>
      <c r="D15" s="15"/>
      <c r="E15" s="16"/>
      <c r="F15" s="13">
        <v>1840.28</v>
      </c>
      <c r="G15" s="14">
        <v>0</v>
      </c>
      <c r="H15" s="15"/>
      <c r="I15" s="16"/>
      <c r="J15" s="13">
        <v>1782.78</v>
      </c>
      <c r="K15" s="14">
        <v>0</v>
      </c>
      <c r="L15" s="15"/>
      <c r="M15" s="16"/>
      <c r="N15" s="13">
        <v>14296.49</v>
      </c>
      <c r="O15" s="14">
        <v>0</v>
      </c>
      <c r="P15" s="15"/>
      <c r="Q15" s="16"/>
    </row>
    <row r="16" spans="1:17" x14ac:dyDescent="0.2">
      <c r="A16" s="12" t="s">
        <v>34</v>
      </c>
      <c r="B16" s="13">
        <v>0</v>
      </c>
      <c r="C16" s="14">
        <v>0</v>
      </c>
      <c r="D16" s="15"/>
      <c r="E16" s="16"/>
      <c r="F16" s="13">
        <v>0</v>
      </c>
      <c r="G16" s="14">
        <v>0</v>
      </c>
      <c r="H16" s="15"/>
      <c r="I16" s="16"/>
      <c r="J16" s="13">
        <v>0</v>
      </c>
      <c r="K16" s="14">
        <v>0</v>
      </c>
      <c r="L16" s="15"/>
      <c r="M16" s="16"/>
      <c r="N16" s="13">
        <v>0</v>
      </c>
      <c r="O16" s="14">
        <v>0</v>
      </c>
      <c r="P16" s="15"/>
      <c r="Q16" s="16"/>
    </row>
    <row r="17" spans="1:17" x14ac:dyDescent="0.2">
      <c r="A17" s="12" t="s">
        <v>107</v>
      </c>
      <c r="B17" s="13">
        <v>1391.36</v>
      </c>
      <c r="C17" s="14">
        <v>0</v>
      </c>
      <c r="D17" s="15"/>
      <c r="E17" s="16"/>
      <c r="F17" s="13">
        <v>1722.58</v>
      </c>
      <c r="G17" s="14">
        <v>0</v>
      </c>
      <c r="H17" s="15"/>
      <c r="I17" s="16"/>
      <c r="J17" s="13">
        <v>1664.85</v>
      </c>
      <c r="K17" s="14">
        <v>0</v>
      </c>
      <c r="L17" s="15"/>
      <c r="M17" s="16"/>
      <c r="N17" s="13">
        <v>1689.64</v>
      </c>
      <c r="O17" s="14">
        <v>0</v>
      </c>
      <c r="P17" s="15"/>
      <c r="Q17" s="16"/>
    </row>
    <row r="18" spans="1:17" x14ac:dyDescent="0.2">
      <c r="A18" s="12" t="s">
        <v>35</v>
      </c>
      <c r="B18" s="13">
        <v>11999.28</v>
      </c>
      <c r="C18" s="14">
        <v>0</v>
      </c>
      <c r="D18" s="15"/>
      <c r="E18" s="16"/>
      <c r="F18" s="13">
        <v>24828.85</v>
      </c>
      <c r="G18" s="14">
        <v>0</v>
      </c>
      <c r="H18" s="15"/>
      <c r="I18" s="16"/>
      <c r="J18" s="13">
        <v>11354.64</v>
      </c>
      <c r="K18" s="14">
        <v>0</v>
      </c>
      <c r="L18" s="15"/>
      <c r="M18" s="16"/>
      <c r="N18" s="13">
        <v>130902.43</v>
      </c>
      <c r="O18" s="14">
        <v>0</v>
      </c>
      <c r="P18" s="15"/>
      <c r="Q18" s="16"/>
    </row>
    <row r="19" spans="1:17" x14ac:dyDescent="0.2">
      <c r="A19" s="12" t="s">
        <v>63</v>
      </c>
      <c r="B19" s="13">
        <v>7038.4</v>
      </c>
      <c r="C19" s="14">
        <v>0</v>
      </c>
      <c r="D19" s="15"/>
      <c r="E19" s="16"/>
      <c r="F19" s="13">
        <v>40528.31</v>
      </c>
      <c r="G19" s="14">
        <v>0</v>
      </c>
      <c r="H19" s="15"/>
      <c r="I19" s="16"/>
      <c r="J19" s="13">
        <v>23808.92</v>
      </c>
      <c r="K19" s="14">
        <v>0</v>
      </c>
      <c r="L19" s="15"/>
      <c r="M19" s="16"/>
      <c r="N19" s="13">
        <v>150910.6</v>
      </c>
      <c r="O19" s="14">
        <v>0</v>
      </c>
      <c r="P19" s="15"/>
      <c r="Q19" s="16"/>
    </row>
    <row r="20" spans="1:17" x14ac:dyDescent="0.2">
      <c r="A20" s="12" t="s">
        <v>36</v>
      </c>
      <c r="B20" s="13">
        <v>41864.370000000003</v>
      </c>
      <c r="C20" s="14">
        <v>0</v>
      </c>
      <c r="D20" s="15"/>
      <c r="E20" s="16"/>
      <c r="F20" s="13">
        <v>246932.91</v>
      </c>
      <c r="G20" s="14">
        <v>0</v>
      </c>
      <c r="H20" s="15"/>
      <c r="I20" s="16"/>
      <c r="J20" s="13">
        <v>128638.14</v>
      </c>
      <c r="K20" s="14">
        <v>0</v>
      </c>
      <c r="L20" s="15"/>
      <c r="M20" s="16"/>
      <c r="N20" s="13">
        <v>594199.89</v>
      </c>
      <c r="O20" s="14">
        <v>0</v>
      </c>
      <c r="P20" s="15"/>
      <c r="Q20" s="16"/>
    </row>
    <row r="21" spans="1:17" x14ac:dyDescent="0.2">
      <c r="A21" s="12" t="s">
        <v>108</v>
      </c>
      <c r="B21" s="13">
        <v>56192.26</v>
      </c>
      <c r="C21" s="14">
        <v>0</v>
      </c>
      <c r="D21" s="15"/>
      <c r="E21" s="16"/>
      <c r="F21" s="13">
        <v>259783.33</v>
      </c>
      <c r="G21" s="14">
        <v>0</v>
      </c>
      <c r="H21" s="15"/>
      <c r="I21" s="16"/>
      <c r="J21" s="13">
        <v>107139.09</v>
      </c>
      <c r="K21" s="14">
        <v>0</v>
      </c>
      <c r="L21" s="15"/>
      <c r="M21" s="16"/>
      <c r="N21" s="13">
        <v>98347.02</v>
      </c>
      <c r="O21" s="14">
        <v>0</v>
      </c>
      <c r="P21" s="15"/>
      <c r="Q21" s="16"/>
    </row>
    <row r="22" spans="1:17" x14ac:dyDescent="0.2">
      <c r="A22" s="12" t="s">
        <v>37</v>
      </c>
      <c r="B22" s="13">
        <v>19361.75</v>
      </c>
      <c r="C22" s="14">
        <v>0</v>
      </c>
      <c r="D22" s="15"/>
      <c r="E22" s="16"/>
      <c r="F22" s="13">
        <v>32408.25</v>
      </c>
      <c r="G22" s="14">
        <v>0</v>
      </c>
      <c r="H22" s="15"/>
      <c r="I22" s="16"/>
      <c r="J22" s="13">
        <v>34021.870000000003</v>
      </c>
      <c r="K22" s="14">
        <v>0</v>
      </c>
      <c r="L22" s="15"/>
      <c r="M22" s="16"/>
      <c r="N22" s="13">
        <v>24888.639999999999</v>
      </c>
      <c r="O22" s="14">
        <v>0</v>
      </c>
      <c r="P22" s="15"/>
      <c r="Q22" s="16"/>
    </row>
    <row r="23" spans="1:17" x14ac:dyDescent="0.2">
      <c r="A23" s="12" t="s">
        <v>135</v>
      </c>
      <c r="B23" s="13">
        <v>4753.3500000000004</v>
      </c>
      <c r="C23" s="14">
        <v>0</v>
      </c>
      <c r="D23" s="15"/>
      <c r="E23" s="16"/>
      <c r="F23" s="13">
        <v>29108.46</v>
      </c>
      <c r="G23" s="14">
        <v>0</v>
      </c>
      <c r="H23" s="15"/>
      <c r="I23" s="16"/>
      <c r="J23" s="13">
        <v>19413.34</v>
      </c>
      <c r="K23" s="14">
        <v>0</v>
      </c>
      <c r="L23" s="15"/>
      <c r="M23" s="16"/>
      <c r="N23" s="13">
        <v>191777.02</v>
      </c>
      <c r="O23" s="14">
        <v>0</v>
      </c>
      <c r="P23" s="15"/>
      <c r="Q23" s="16"/>
    </row>
    <row r="24" spans="1:17" x14ac:dyDescent="0.2">
      <c r="A24" s="12" t="s">
        <v>64</v>
      </c>
      <c r="B24" s="13">
        <v>7843.35</v>
      </c>
      <c r="C24" s="14">
        <v>0</v>
      </c>
      <c r="D24" s="15"/>
      <c r="E24" s="16"/>
      <c r="F24" s="13">
        <v>39659.339999999997</v>
      </c>
      <c r="G24" s="14">
        <v>0</v>
      </c>
      <c r="H24" s="15"/>
      <c r="I24" s="16"/>
      <c r="J24" s="13">
        <v>24459.67</v>
      </c>
      <c r="K24" s="14">
        <v>0</v>
      </c>
      <c r="L24" s="15"/>
      <c r="M24" s="16"/>
      <c r="N24" s="13">
        <v>152792.6</v>
      </c>
      <c r="O24" s="14">
        <v>0</v>
      </c>
      <c r="P24" s="15"/>
      <c r="Q24" s="16"/>
    </row>
    <row r="25" spans="1:17" x14ac:dyDescent="0.2">
      <c r="A25" s="12" t="s">
        <v>38</v>
      </c>
      <c r="B25" s="13">
        <v>155548.21</v>
      </c>
      <c r="C25" s="14">
        <v>0</v>
      </c>
      <c r="D25" s="15"/>
      <c r="E25" s="16"/>
      <c r="F25" s="13">
        <v>178718.84</v>
      </c>
      <c r="G25" s="14">
        <v>0</v>
      </c>
      <c r="H25" s="15"/>
      <c r="I25" s="16"/>
      <c r="J25" s="13">
        <v>166026.95000000001</v>
      </c>
      <c r="K25" s="14">
        <v>0</v>
      </c>
      <c r="L25" s="15"/>
      <c r="M25" s="16"/>
      <c r="N25" s="13">
        <v>226972.61</v>
      </c>
      <c r="O25" s="14">
        <v>0</v>
      </c>
      <c r="P25" s="15"/>
      <c r="Q25" s="16"/>
    </row>
    <row r="26" spans="1:17" x14ac:dyDescent="0.2">
      <c r="A26" s="12" t="s">
        <v>39</v>
      </c>
      <c r="B26" s="13">
        <v>3875.85</v>
      </c>
      <c r="C26" s="14">
        <v>0</v>
      </c>
      <c r="D26" s="15"/>
      <c r="E26" s="16"/>
      <c r="F26" s="13">
        <v>28361.65</v>
      </c>
      <c r="G26" s="14">
        <v>0</v>
      </c>
      <c r="H26" s="15"/>
      <c r="I26" s="16"/>
      <c r="J26" s="13">
        <v>30517.71</v>
      </c>
      <c r="K26" s="14">
        <v>0</v>
      </c>
      <c r="L26" s="15"/>
      <c r="M26" s="16"/>
      <c r="N26" s="13">
        <v>16427.59</v>
      </c>
      <c r="O26" s="14">
        <v>0</v>
      </c>
      <c r="P26" s="15"/>
      <c r="Q26" s="16"/>
    </row>
    <row r="27" spans="1:17" x14ac:dyDescent="0.2">
      <c r="A27" s="12" t="s">
        <v>40</v>
      </c>
      <c r="B27" s="13">
        <v>34590.379999999997</v>
      </c>
      <c r="C27" s="14">
        <v>0</v>
      </c>
      <c r="D27" s="15"/>
      <c r="E27" s="16"/>
      <c r="F27" s="13">
        <v>95236.84</v>
      </c>
      <c r="G27" s="14">
        <v>0</v>
      </c>
      <c r="H27" s="15"/>
      <c r="I27" s="16"/>
      <c r="J27" s="13">
        <v>107237.61</v>
      </c>
      <c r="K27" s="14">
        <v>0</v>
      </c>
      <c r="L27" s="15"/>
      <c r="M27" s="16"/>
      <c r="N27" s="13">
        <v>488820.59</v>
      </c>
      <c r="O27" s="14">
        <v>0</v>
      </c>
      <c r="P27" s="15"/>
      <c r="Q27" s="16"/>
    </row>
    <row r="28" spans="1:17" x14ac:dyDescent="0.2">
      <c r="A28" s="12" t="s">
        <v>69</v>
      </c>
      <c r="B28" s="13">
        <v>881.13</v>
      </c>
      <c r="C28" s="14">
        <v>0</v>
      </c>
      <c r="D28" s="15"/>
      <c r="E28" s="16"/>
      <c r="F28" s="13">
        <v>636.02</v>
      </c>
      <c r="G28" s="14">
        <v>0</v>
      </c>
      <c r="H28" s="15"/>
      <c r="I28" s="16"/>
      <c r="J28" s="13">
        <v>2121.66</v>
      </c>
      <c r="K28" s="14">
        <v>0</v>
      </c>
      <c r="L28" s="15"/>
      <c r="M28" s="16"/>
      <c r="N28" s="13">
        <v>10626.04</v>
      </c>
      <c r="O28" s="14">
        <v>0</v>
      </c>
      <c r="P28" s="15"/>
      <c r="Q28" s="16"/>
    </row>
    <row r="29" spans="1:17" x14ac:dyDescent="0.2">
      <c r="A29" s="12" t="s">
        <v>41</v>
      </c>
      <c r="B29" s="13">
        <v>5346.71</v>
      </c>
      <c r="C29" s="14">
        <v>0</v>
      </c>
      <c r="D29" s="15"/>
      <c r="E29" s="16"/>
      <c r="F29" s="13">
        <v>27511.07</v>
      </c>
      <c r="G29" s="14">
        <v>0</v>
      </c>
      <c r="H29" s="15"/>
      <c r="I29" s="16"/>
      <c r="J29" s="13">
        <v>22120.89</v>
      </c>
      <c r="K29" s="14">
        <v>0</v>
      </c>
      <c r="L29" s="15"/>
      <c r="M29" s="16"/>
      <c r="N29" s="13">
        <v>19224.3</v>
      </c>
      <c r="O29" s="14">
        <v>0</v>
      </c>
      <c r="P29" s="15"/>
      <c r="Q29" s="16"/>
    </row>
    <row r="30" spans="1:17" x14ac:dyDescent="0.2">
      <c r="A30" s="12" t="s">
        <v>137</v>
      </c>
      <c r="B30" s="13">
        <v>49160.31</v>
      </c>
      <c r="C30" s="14">
        <v>0</v>
      </c>
      <c r="D30" s="15"/>
      <c r="E30" s="16"/>
      <c r="F30" s="13">
        <v>109135.22</v>
      </c>
      <c r="G30" s="14">
        <v>0</v>
      </c>
      <c r="H30" s="15"/>
      <c r="I30" s="16"/>
      <c r="J30" s="13">
        <v>78403.649999999994</v>
      </c>
      <c r="K30" s="14">
        <v>0</v>
      </c>
      <c r="L30" s="15"/>
      <c r="M30" s="16"/>
      <c r="N30" s="13">
        <v>70852.33</v>
      </c>
      <c r="O30" s="14">
        <v>0</v>
      </c>
      <c r="P30" s="15"/>
      <c r="Q30" s="16"/>
    </row>
    <row r="31" spans="1:17" x14ac:dyDescent="0.2">
      <c r="A31" s="12" t="s">
        <v>109</v>
      </c>
      <c r="B31" s="13">
        <v>0</v>
      </c>
      <c r="C31" s="14">
        <v>0</v>
      </c>
      <c r="D31" s="15"/>
      <c r="E31" s="16"/>
      <c r="F31" s="13">
        <v>0</v>
      </c>
      <c r="G31" s="14">
        <v>0</v>
      </c>
      <c r="H31" s="15"/>
      <c r="I31" s="16"/>
      <c r="J31" s="13">
        <v>0</v>
      </c>
      <c r="K31" s="14">
        <v>0</v>
      </c>
      <c r="L31" s="15"/>
      <c r="M31" s="16"/>
      <c r="N31" s="13">
        <v>0</v>
      </c>
      <c r="O31" s="14">
        <v>0</v>
      </c>
      <c r="P31" s="15"/>
      <c r="Q31" s="16"/>
    </row>
    <row r="32" spans="1:17" x14ac:dyDescent="0.2">
      <c r="A32" s="12" t="s">
        <v>42</v>
      </c>
      <c r="B32" s="13">
        <v>17250.22</v>
      </c>
      <c r="C32" s="14">
        <v>0</v>
      </c>
      <c r="D32" s="15"/>
      <c r="E32" s="16"/>
      <c r="F32" s="13">
        <v>104874.03</v>
      </c>
      <c r="G32" s="14">
        <v>0</v>
      </c>
      <c r="H32" s="15"/>
      <c r="I32" s="16"/>
      <c r="J32" s="13">
        <v>120196.96</v>
      </c>
      <c r="K32" s="14">
        <v>0</v>
      </c>
      <c r="L32" s="15"/>
      <c r="M32" s="16"/>
      <c r="N32" s="13">
        <v>53684.72</v>
      </c>
      <c r="O32" s="14">
        <v>0</v>
      </c>
      <c r="P32" s="15"/>
      <c r="Q32" s="16"/>
    </row>
    <row r="33" spans="1:17" x14ac:dyDescent="0.2">
      <c r="A33" s="12" t="s">
        <v>43</v>
      </c>
      <c r="B33" s="13">
        <v>1023.31</v>
      </c>
      <c r="C33" s="14">
        <v>0</v>
      </c>
      <c r="D33" s="15"/>
      <c r="E33" s="16"/>
      <c r="F33" s="13">
        <v>6620.66</v>
      </c>
      <c r="G33" s="14">
        <v>0</v>
      </c>
      <c r="H33" s="15"/>
      <c r="I33" s="16"/>
      <c r="J33" s="13">
        <v>2779.67</v>
      </c>
      <c r="K33" s="14">
        <v>0</v>
      </c>
      <c r="L33" s="15"/>
      <c r="M33" s="16"/>
      <c r="N33" s="13">
        <v>36711.21</v>
      </c>
      <c r="O33" s="14">
        <v>0</v>
      </c>
      <c r="P33" s="15"/>
      <c r="Q33" s="16"/>
    </row>
    <row r="34" spans="1:17" x14ac:dyDescent="0.2">
      <c r="A34" s="12" t="s">
        <v>110</v>
      </c>
      <c r="B34" s="13">
        <v>639.95000000000005</v>
      </c>
      <c r="C34" s="14">
        <v>0</v>
      </c>
      <c r="D34" s="15"/>
      <c r="E34" s="16"/>
      <c r="F34" s="13">
        <v>3110.91</v>
      </c>
      <c r="G34" s="14">
        <v>0</v>
      </c>
      <c r="H34" s="15"/>
      <c r="I34" s="16"/>
      <c r="J34" s="13">
        <v>3231.99</v>
      </c>
      <c r="K34" s="14">
        <v>0</v>
      </c>
      <c r="L34" s="15"/>
      <c r="M34" s="16"/>
      <c r="N34" s="13">
        <v>48975.08</v>
      </c>
      <c r="O34" s="14">
        <v>0</v>
      </c>
      <c r="P34" s="15"/>
      <c r="Q34" s="16"/>
    </row>
    <row r="35" spans="1:17" x14ac:dyDescent="0.2">
      <c r="A35" s="12" t="s">
        <v>111</v>
      </c>
      <c r="B35" s="13">
        <v>7019.43</v>
      </c>
      <c r="C35" s="14">
        <v>0</v>
      </c>
      <c r="D35" s="15"/>
      <c r="E35" s="16"/>
      <c r="F35" s="13">
        <v>11947.36</v>
      </c>
      <c r="G35" s="14">
        <v>0</v>
      </c>
      <c r="H35" s="15"/>
      <c r="I35" s="16"/>
      <c r="J35" s="13">
        <v>7128.63</v>
      </c>
      <c r="K35" s="14">
        <v>0</v>
      </c>
      <c r="L35" s="15"/>
      <c r="M35" s="16"/>
      <c r="N35" s="13">
        <v>34441.22</v>
      </c>
      <c r="O35" s="14">
        <v>0</v>
      </c>
      <c r="P35" s="15"/>
      <c r="Q35" s="16"/>
    </row>
    <row r="36" spans="1:17" x14ac:dyDescent="0.2">
      <c r="A36" s="12" t="s">
        <v>112</v>
      </c>
      <c r="B36" s="13">
        <v>131617.46</v>
      </c>
      <c r="C36" s="14">
        <v>0</v>
      </c>
      <c r="D36" s="15"/>
      <c r="E36" s="16"/>
      <c r="F36" s="13">
        <v>660420.43999999994</v>
      </c>
      <c r="G36" s="14">
        <v>0</v>
      </c>
      <c r="H36" s="15"/>
      <c r="I36" s="16"/>
      <c r="J36" s="13">
        <v>504203.91</v>
      </c>
      <c r="K36" s="14">
        <v>0</v>
      </c>
      <c r="L36" s="15"/>
      <c r="M36" s="16"/>
      <c r="N36" s="13">
        <v>1188555.5900000001</v>
      </c>
      <c r="O36" s="14">
        <v>0</v>
      </c>
      <c r="P36" s="15"/>
      <c r="Q36" s="16"/>
    </row>
    <row r="37" spans="1:17" x14ac:dyDescent="0.2">
      <c r="A37" s="12" t="s">
        <v>44</v>
      </c>
      <c r="B37" s="13">
        <v>19371.88</v>
      </c>
      <c r="C37" s="14">
        <v>0</v>
      </c>
      <c r="D37" s="15"/>
      <c r="E37" s="16"/>
      <c r="F37" s="13">
        <v>55523.6</v>
      </c>
      <c r="G37" s="14">
        <v>0</v>
      </c>
      <c r="H37" s="15"/>
      <c r="I37" s="16"/>
      <c r="J37" s="13">
        <v>37209.86</v>
      </c>
      <c r="K37" s="14">
        <v>0</v>
      </c>
      <c r="L37" s="15"/>
      <c r="M37" s="16"/>
      <c r="N37" s="13">
        <v>17624.72</v>
      </c>
      <c r="O37" s="14">
        <v>0</v>
      </c>
      <c r="P37" s="15"/>
      <c r="Q37" s="16"/>
    </row>
    <row r="38" spans="1:17" x14ac:dyDescent="0.2">
      <c r="A38" s="12" t="s">
        <v>60</v>
      </c>
      <c r="B38" s="13">
        <v>30646.59</v>
      </c>
      <c r="C38" s="14">
        <v>0</v>
      </c>
      <c r="D38" s="15"/>
      <c r="E38" s="16"/>
      <c r="F38" s="13">
        <v>5254.33</v>
      </c>
      <c r="G38" s="14">
        <v>0</v>
      </c>
      <c r="H38" s="15"/>
      <c r="I38" s="16"/>
      <c r="J38" s="13">
        <v>2101.15</v>
      </c>
      <c r="K38" s="14">
        <v>0</v>
      </c>
      <c r="L38" s="15"/>
      <c r="M38" s="16"/>
      <c r="N38" s="13">
        <v>19472.990000000002</v>
      </c>
      <c r="O38" s="14">
        <v>0</v>
      </c>
      <c r="P38" s="15"/>
      <c r="Q38" s="16"/>
    </row>
    <row r="39" spans="1:17" x14ac:dyDescent="0.2">
      <c r="A39" s="12" t="s">
        <v>113</v>
      </c>
      <c r="B39" s="13">
        <v>2320.1</v>
      </c>
      <c r="C39" s="14">
        <v>0</v>
      </c>
      <c r="D39" s="15"/>
      <c r="E39" s="16"/>
      <c r="F39" s="13">
        <v>14573.7</v>
      </c>
      <c r="G39" s="14">
        <v>0</v>
      </c>
      <c r="H39" s="15"/>
      <c r="I39" s="16"/>
      <c r="J39" s="13">
        <v>8080.76</v>
      </c>
      <c r="K39" s="14">
        <v>0</v>
      </c>
      <c r="L39" s="15"/>
      <c r="M39" s="16"/>
      <c r="N39" s="13">
        <v>28000.14</v>
      </c>
      <c r="O39" s="14">
        <v>0</v>
      </c>
      <c r="P39" s="15"/>
      <c r="Q39" s="16"/>
    </row>
    <row r="40" spans="1:17" x14ac:dyDescent="0.2">
      <c r="A40" s="12" t="s">
        <v>45</v>
      </c>
      <c r="B40" s="13">
        <v>0</v>
      </c>
      <c r="C40" s="14">
        <v>0</v>
      </c>
      <c r="D40" s="15"/>
      <c r="E40" s="16"/>
      <c r="F40" s="13">
        <v>0</v>
      </c>
      <c r="G40" s="14">
        <v>0</v>
      </c>
      <c r="H40" s="15"/>
      <c r="I40" s="16"/>
      <c r="J40" s="13">
        <v>0</v>
      </c>
      <c r="K40" s="14">
        <v>0</v>
      </c>
      <c r="L40" s="15"/>
      <c r="M40" s="16"/>
      <c r="N40" s="13">
        <v>0</v>
      </c>
      <c r="O40" s="14">
        <v>0</v>
      </c>
      <c r="P40" s="15"/>
      <c r="Q40" s="16"/>
    </row>
    <row r="41" spans="1:17" x14ac:dyDescent="0.2">
      <c r="A41" s="12" t="s">
        <v>156</v>
      </c>
      <c r="B41" s="13">
        <v>178334.71</v>
      </c>
      <c r="C41" s="14">
        <v>0</v>
      </c>
      <c r="D41" s="15"/>
      <c r="E41" s="16"/>
      <c r="F41" s="13">
        <v>120014.83</v>
      </c>
      <c r="G41" s="14">
        <v>0</v>
      </c>
      <c r="H41" s="15"/>
      <c r="I41" s="16"/>
      <c r="J41" s="13">
        <v>287604.57</v>
      </c>
      <c r="K41" s="14">
        <v>0</v>
      </c>
      <c r="L41" s="15"/>
      <c r="M41" s="16"/>
      <c r="N41" s="13">
        <v>351264.54</v>
      </c>
      <c r="O41" s="14">
        <v>0</v>
      </c>
      <c r="P41" s="15"/>
      <c r="Q41" s="16"/>
    </row>
    <row r="42" spans="1:17" x14ac:dyDescent="0.2">
      <c r="A42" s="12" t="s">
        <v>46</v>
      </c>
      <c r="B42" s="13">
        <v>46535.85</v>
      </c>
      <c r="C42" s="14">
        <v>0</v>
      </c>
      <c r="D42" s="15"/>
      <c r="E42" s="16"/>
      <c r="F42" s="13">
        <v>206595.45</v>
      </c>
      <c r="G42" s="14">
        <v>0</v>
      </c>
      <c r="H42" s="15"/>
      <c r="I42" s="16"/>
      <c r="J42" s="13">
        <v>175645.54</v>
      </c>
      <c r="K42" s="14">
        <v>0</v>
      </c>
      <c r="L42" s="15"/>
      <c r="M42" s="16"/>
      <c r="N42" s="13">
        <v>59761.01</v>
      </c>
      <c r="O42" s="14">
        <v>0</v>
      </c>
      <c r="P42" s="15"/>
      <c r="Q42" s="16"/>
    </row>
    <row r="43" spans="1:17" x14ac:dyDescent="0.2">
      <c r="A43" s="12" t="s">
        <v>47</v>
      </c>
      <c r="B43" s="13">
        <v>11633.49</v>
      </c>
      <c r="C43" s="14">
        <v>0</v>
      </c>
      <c r="D43" s="15"/>
      <c r="E43" s="16"/>
      <c r="F43" s="13">
        <v>38850.82</v>
      </c>
      <c r="G43" s="14">
        <v>0</v>
      </c>
      <c r="H43" s="15"/>
      <c r="I43" s="16"/>
      <c r="J43" s="13">
        <v>33936.22</v>
      </c>
      <c r="K43" s="14">
        <v>0</v>
      </c>
      <c r="L43" s="15"/>
      <c r="M43" s="16"/>
      <c r="N43" s="13">
        <v>55869.51</v>
      </c>
      <c r="O43" s="14">
        <v>0</v>
      </c>
      <c r="P43" s="15"/>
      <c r="Q43" s="16"/>
    </row>
    <row r="44" spans="1:17" x14ac:dyDescent="0.2">
      <c r="A44" s="12" t="s">
        <v>48</v>
      </c>
      <c r="B44" s="13">
        <v>2413.06</v>
      </c>
      <c r="C44" s="14">
        <v>0</v>
      </c>
      <c r="D44" s="15"/>
      <c r="E44" s="16"/>
      <c r="F44" s="13">
        <v>14428.71</v>
      </c>
      <c r="G44" s="14">
        <v>0</v>
      </c>
      <c r="H44" s="15"/>
      <c r="I44" s="16"/>
      <c r="J44" s="13">
        <v>9121.2099999999991</v>
      </c>
      <c r="K44" s="14">
        <v>0</v>
      </c>
      <c r="L44" s="15"/>
      <c r="M44" s="16"/>
      <c r="N44" s="13">
        <v>23860.82</v>
      </c>
      <c r="O44" s="14">
        <v>0</v>
      </c>
      <c r="P44" s="15"/>
      <c r="Q44" s="16"/>
    </row>
    <row r="45" spans="1:17" x14ac:dyDescent="0.2">
      <c r="A45" s="12" t="s">
        <v>114</v>
      </c>
      <c r="B45" s="13">
        <v>26981.94</v>
      </c>
      <c r="C45" s="14">
        <v>0</v>
      </c>
      <c r="D45" s="15"/>
      <c r="E45" s="16"/>
      <c r="F45" s="13">
        <v>106244.72</v>
      </c>
      <c r="G45" s="14">
        <v>0</v>
      </c>
      <c r="H45" s="15"/>
      <c r="I45" s="16"/>
      <c r="J45" s="13">
        <v>52538.11</v>
      </c>
      <c r="K45" s="14">
        <v>0</v>
      </c>
      <c r="L45" s="15"/>
      <c r="M45" s="16"/>
      <c r="N45" s="13">
        <v>400285.76</v>
      </c>
      <c r="O45" s="14">
        <v>0</v>
      </c>
      <c r="P45" s="15"/>
      <c r="Q45" s="16"/>
    </row>
    <row r="46" spans="1:17" x14ac:dyDescent="0.2">
      <c r="A46" s="12" t="s">
        <v>101</v>
      </c>
      <c r="B46" s="18">
        <v>0</v>
      </c>
      <c r="C46" s="19">
        <v>0</v>
      </c>
      <c r="D46" s="20"/>
      <c r="E46" s="21"/>
      <c r="F46" s="18">
        <v>0</v>
      </c>
      <c r="G46" s="19">
        <v>0</v>
      </c>
      <c r="H46" s="20"/>
      <c r="I46" s="21"/>
      <c r="J46" s="18">
        <v>0</v>
      </c>
      <c r="K46" s="19">
        <v>0</v>
      </c>
      <c r="L46" s="20"/>
      <c r="M46" s="21"/>
      <c r="N46" s="18">
        <v>0</v>
      </c>
      <c r="O46" s="19">
        <v>0</v>
      </c>
      <c r="P46" s="20"/>
      <c r="Q46" s="21"/>
    </row>
    <row r="47" spans="1:17" x14ac:dyDescent="0.2">
      <c r="B47" s="17"/>
    </row>
    <row r="48" spans="1:17" x14ac:dyDescent="0.2">
      <c r="B48" s="17"/>
    </row>
  </sheetData>
  <sheetProtection algorithmName="SHA-512" hashValue="QWfq1wL/SdWNCt7yF2vB2WzyLWC0wYL9yK6vK2lfd/HWRvnh98NV3JuVwlaZlLMnAqm4jnm65Q/OrEgfvDzK5w==" saltValue="24so9Y9uWQ+PfLU8dslZXQ==" spinCount="100000" sheet="1" objects="1" scenarios="1"/>
  <sortState xmlns:xlrd2="http://schemas.microsoft.com/office/spreadsheetml/2017/richdata2" ref="A4:A53">
    <sortCondition ref="A4"/>
  </sortState>
  <mergeCells count="4">
    <mergeCell ref="B2:E2"/>
    <mergeCell ref="F2:I2"/>
    <mergeCell ref="J2:M2"/>
    <mergeCell ref="N2:Q2"/>
  </mergeCells>
  <conditionalFormatting sqref="C4:C6 G4:G6 K4:K6 O4:O6 O8:O45 K8:K45 G8:G45 C8:C45">
    <cfRule type="cellIs" dxfId="3" priority="47" operator="notEqual">
      <formula>B4</formula>
    </cfRule>
  </conditionalFormatting>
  <conditionalFormatting sqref="C7 G7 K7 O7">
    <cfRule type="cellIs" dxfId="2" priority="11" operator="notEqual">
      <formula>B7</formula>
    </cfRule>
  </conditionalFormatting>
  <conditionalFormatting sqref="O44 K44 G44 C44">
    <cfRule type="cellIs" dxfId="1" priority="9" operator="notEqual">
      <formula>B44</formula>
    </cfRule>
  </conditionalFormatting>
  <conditionalFormatting sqref="O46 K46 G46 C46">
    <cfRule type="cellIs" dxfId="0" priority="7" operator="notEqual">
      <formula>B46</formula>
    </cfRule>
  </conditionalFormatting>
  <pageMargins left="0.7" right="0.7" top="0.75" bottom="0.75" header="0.3" footer="0.3"/>
  <pageSetup orientation="portrait" r:id="rId1"/>
  <headerFooter>
    <oddHeader>&amp;C&amp;14Private Outpatient Directed Payment Report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2C097-9BB9-45FA-B288-52E6C17A380D}">
  <dimension ref="A1:A18"/>
  <sheetViews>
    <sheetView workbookViewId="0">
      <selection activeCell="A19" sqref="A19"/>
    </sheetView>
  </sheetViews>
  <sheetFormatPr defaultRowHeight="12.75" x14ac:dyDescent="0.2"/>
  <cols>
    <col min="1" max="1" width="10.5703125" customWidth="1"/>
  </cols>
  <sheetData>
    <row r="1" spans="1:1" x14ac:dyDescent="0.2">
      <c r="A1" t="s">
        <v>150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08E5A0-9CAE-4C79-8E12-F03E8A3EEAAA}"/>
</file>

<file path=customXml/itemProps2.xml><?xml version="1.0" encoding="utf-8"?>
<ds:datastoreItem xmlns:ds="http://schemas.openxmlformats.org/officeDocument/2006/customXml" ds:itemID="{949C6CBE-A3EB-47DA-A81F-467646D9FBF5}"/>
</file>

<file path=customXml/itemProps3.xml><?xml version="1.0" encoding="utf-8"?>
<ds:datastoreItem xmlns:ds="http://schemas.openxmlformats.org/officeDocument/2006/customXml" ds:itemID="{53552C18-0230-4237-B8EF-B4D090BB12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OP Dollars</vt:lpstr>
      <vt:lpstr>ACO Pmt Recon</vt:lpstr>
      <vt:lpstr>Reference</vt:lpstr>
      <vt:lpstr>'ACO Pmt Recon'!Print_Titles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Lund</dc:creator>
  <cp:lastModifiedBy>Bethany Cohen</cp:lastModifiedBy>
  <cp:lastPrinted>2022-04-07T15:08:19Z</cp:lastPrinted>
  <dcterms:created xsi:type="dcterms:W3CDTF">2017-03-22T18:47:52Z</dcterms:created>
  <dcterms:modified xsi:type="dcterms:W3CDTF">2022-10-20T14:26:16Z</dcterms:modified>
</cp:coreProperties>
</file>